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8\Арматура трубопроводная\2 полугодие\РКСМ-816 Г НГ ПКС ВК БВК\КД\"/>
    </mc:Choice>
  </mc:AlternateContent>
  <bookViews>
    <workbookView xWindow="0" yWindow="0" windowWidth="28800" windowHeight="11835"/>
  </bookViews>
  <sheets>
    <sheet name="Лист1" sheetId="1" r:id="rId1"/>
  </sheets>
  <definedNames>
    <definedName name="_ftn1" localSheetId="0">Лист1!$A$13</definedName>
    <definedName name="_ftnref1" localSheetId="0">Лист1!$A$5</definedName>
    <definedName name="_GoBack" localSheetId="0">Лист1!$A$149</definedName>
    <definedName name="_xlnm._FilterDatabase" localSheetId="0" hidden="1">Лист1!$A$13:$AE$83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1" l="1"/>
  <c r="R68" i="1"/>
  <c r="R72" i="1"/>
  <c r="R77" i="1"/>
  <c r="R81" i="1"/>
  <c r="R83" i="1"/>
  <c r="R73" i="1"/>
  <c r="R78" i="1"/>
  <c r="R69" i="1"/>
  <c r="J70" i="1"/>
  <c r="R70" i="1" s="1"/>
  <c r="J71" i="1"/>
  <c r="R71" i="1" s="1"/>
  <c r="J73" i="1"/>
  <c r="J74" i="1"/>
  <c r="R74" i="1" s="1"/>
  <c r="J75" i="1"/>
  <c r="R75" i="1" s="1"/>
  <c r="J76" i="1"/>
  <c r="R76" i="1" s="1"/>
  <c r="J78" i="1"/>
  <c r="J79" i="1"/>
  <c r="R79" i="1" s="1"/>
  <c r="J80" i="1"/>
  <c r="R80" i="1" s="1"/>
  <c r="J82" i="1"/>
  <c r="R82" i="1" s="1"/>
  <c r="J69" i="1"/>
  <c r="J67" i="1"/>
  <c r="R67" i="1" s="1"/>
  <c r="J66" i="1"/>
  <c r="R66" i="1" s="1"/>
  <c r="J57" i="1" l="1"/>
  <c r="R57" i="1" s="1"/>
  <c r="J58" i="1"/>
  <c r="R58" i="1" s="1"/>
  <c r="J59" i="1"/>
  <c r="R59" i="1" s="1"/>
  <c r="J50" i="1"/>
  <c r="R50" i="1" s="1"/>
  <c r="J51" i="1"/>
  <c r="R51" i="1" s="1"/>
  <c r="J52" i="1"/>
  <c r="R52" i="1" s="1"/>
  <c r="J53" i="1"/>
  <c r="R53" i="1" s="1"/>
  <c r="J54" i="1"/>
  <c r="R54" i="1" s="1"/>
  <c r="J39" i="1"/>
  <c r="J40" i="1"/>
  <c r="J41" i="1"/>
  <c r="J38" i="1"/>
  <c r="J23" i="1"/>
  <c r="J24" i="1"/>
  <c r="J25" i="1"/>
  <c r="J26" i="1"/>
  <c r="J27" i="1"/>
  <c r="J28" i="1"/>
  <c r="R28" i="1" s="1"/>
  <c r="J29" i="1"/>
  <c r="R29" i="1" s="1"/>
  <c r="J30" i="1"/>
  <c r="R30" i="1" s="1"/>
  <c r="J31" i="1"/>
  <c r="R31" i="1" s="1"/>
  <c r="J32" i="1"/>
  <c r="R32" i="1" s="1"/>
  <c r="J33" i="1"/>
  <c r="R33" i="1" s="1"/>
  <c r="J34" i="1"/>
  <c r="R34" i="1" s="1"/>
  <c r="J35" i="1"/>
  <c r="R35" i="1" s="1"/>
  <c r="J36" i="1"/>
  <c r="R36" i="1" s="1"/>
  <c r="J15" i="1"/>
  <c r="J16" i="1"/>
  <c r="R16" i="1" s="1"/>
  <c r="J17" i="1"/>
  <c r="R17" i="1" s="1"/>
  <c r="J18" i="1"/>
  <c r="R18" i="1" s="1"/>
  <c r="J19" i="1"/>
  <c r="R19" i="1" s="1"/>
  <c r="J20" i="1"/>
  <c r="R20" i="1" s="1"/>
  <c r="J63" i="1" l="1"/>
  <c r="R63" i="1" s="1"/>
  <c r="J64" i="1"/>
  <c r="R64" i="1" s="1"/>
  <c r="J61" i="1"/>
  <c r="R61" i="1" s="1"/>
  <c r="R15" i="1"/>
  <c r="J22" i="1"/>
  <c r="R22" i="1" s="1"/>
  <c r="R23" i="1"/>
  <c r="R24" i="1"/>
  <c r="R25" i="1"/>
  <c r="R26" i="1"/>
  <c r="R27" i="1"/>
  <c r="R38" i="1"/>
  <c r="R39" i="1"/>
  <c r="R40" i="1"/>
  <c r="R41" i="1"/>
  <c r="J43" i="1"/>
  <c r="R43" i="1" s="1"/>
  <c r="J44" i="1"/>
  <c r="R44" i="1" s="1"/>
  <c r="J45" i="1"/>
  <c r="R45" i="1" s="1"/>
  <c r="J47" i="1"/>
  <c r="R47" i="1" s="1"/>
  <c r="J49" i="1"/>
  <c r="R49" i="1" s="1"/>
  <c r="R55" i="1" s="1"/>
  <c r="J56" i="1"/>
  <c r="R56" i="1" s="1"/>
  <c r="R60" i="1" s="1"/>
  <c r="J14" i="1"/>
  <c r="R14" i="1" s="1"/>
  <c r="R21" i="1" l="1"/>
  <c r="R42" i="1"/>
  <c r="R37" i="1"/>
  <c r="R62" i="1"/>
  <c r="R46" i="1"/>
  <c r="R48" i="1"/>
</calcChain>
</file>

<file path=xl/sharedStrings.xml><?xml version="1.0" encoding="utf-8"?>
<sst xmlns="http://schemas.openxmlformats.org/spreadsheetml/2006/main" count="541" uniqueCount="271">
  <si>
    <t xml:space="preserve">Приложение № 2 </t>
  </si>
  <si>
    <t>к Типовому Приглашению принять участие в конкурсе</t>
  </si>
  <si>
    <t>« Условия заключения договора поставки товара»[1]</t>
  </si>
  <si>
    <t>Приложение № 2 к Приглашению принять участие в конкурсе № ___________</t>
  </si>
  <si>
    <t xml:space="preserve">Оферта № ___________ от ________20__ г. на заключение договора поставки </t>
  </si>
  <si>
    <t>НАИМЕНОВАНИЕ ОРГАНИЗАЦИИ: __________________________________</t>
  </si>
  <si>
    <t>Раздел 1. Предложения Поставщика</t>
  </si>
  <si>
    <t>В рамках настоящей Оферты Поставщик предлагает Заказчику заключить договор поставки на приобретение одной, нескольких или всех нижеперечисленных позиций:</t>
  </si>
  <si>
    <t>№ позиции</t>
  </si>
  <si>
    <t>№ лота</t>
  </si>
  <si>
    <t>Наименование Товара</t>
  </si>
  <si>
    <t>Заказчик</t>
  </si>
  <si>
    <t>Грузополучатель</t>
  </si>
  <si>
    <t>Пункт назначения</t>
  </si>
  <si>
    <t>Количество к поставке</t>
  </si>
  <si>
    <t>Начальная максимальная цена за ед. Товара без НДС (руб.) на условии фр. пункт назначения</t>
  </si>
  <si>
    <t>Начальная максимальная цена стоимость Товара без НДС (руб.) на условии фр. пункт назначения</t>
  </si>
  <si>
    <t>Цена за ед. Товара без НДС (руб.) на условии фр. пункт назначения</t>
  </si>
  <si>
    <t>Стоимость Товара без НДС (руб.) на условии фр. пункт назначения</t>
  </si>
  <si>
    <t>Наименование продукции (марка, модель) и технические характеристики продукции</t>
  </si>
  <si>
    <t>Наименование производителя Товара</t>
  </si>
  <si>
    <t>Примечание</t>
  </si>
  <si>
    <t>Код</t>
  </si>
  <si>
    <t>Наименование</t>
  </si>
  <si>
    <t>№ Опросного листа, ГОСТ</t>
  </si>
  <si>
    <t>ЕИ</t>
  </si>
  <si>
    <t>Июль</t>
  </si>
  <si>
    <t>Август</t>
  </si>
  <si>
    <t>Сентябрь</t>
  </si>
  <si>
    <t>Октябрь</t>
  </si>
  <si>
    <t>Ноябрь</t>
  </si>
  <si>
    <t>Декабрь</t>
  </si>
  <si>
    <t>шт</t>
  </si>
  <si>
    <t>Лот 1</t>
  </si>
  <si>
    <t>Лот 2</t>
  </si>
  <si>
    <t>Раздел 2. Условия акцепта</t>
  </si>
  <si>
    <t>1. Срок акцепта</t>
  </si>
  <si>
    <t>2. Объем акцепта</t>
  </si>
  <si>
    <t>Допускается акцепт в отношении любой одной, нескольких или всех позиций, перечисленных в Разделе 1 настоящей оферты в любом сочетании. Количество к поставке может быть скорректировано при подписании договора.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</si>
  <si>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</si>
  <si>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Поставщика.</t>
  </si>
  <si>
    <t>4. Последствия акцепта</t>
  </si>
  <si>
    <t>При получении Поставщиком надлежащего акцепта от Заказчика, настоящая оферта приобретает силу договора поставки.</t>
  </si>
  <si>
    <t>5. Безотзывность оферты</t>
  </si>
  <si>
    <t>Настоящая оферта является безотзывной и сохраняет силу до окончания срока акцепта.</t>
  </si>
  <si>
    <t>Раздел 3. Условия поставки</t>
  </si>
  <si>
    <t>1. Базис поставки Товара</t>
  </si>
  <si>
    <t>Франко-пункт назначения. Датой поставки Товара является дата штемпеля станции назначения на железнодорожной накладной, свидетельствующая о прибытии Товара на станцию назначения или дата, указанная в товарно-транспортной накладной, свидетельствующая о приемке Товара грузополучателем.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грузополучателем.</t>
  </si>
  <si>
    <t>2. Сроки поставки</t>
  </si>
  <si>
    <t xml:space="preserve">Согласно графику поставки Товара. Изменения графика поставки могут согласовываться Сторонами дополнительно  за 20 дней до начала месяца  поставки. </t>
  </si>
  <si>
    <t>3. Условия о транспортных и прочих расходах</t>
  </si>
  <si>
    <t>Расходы по перевозке, а также прочие расходы включены в цену Товара и возмещению не подлежат.</t>
  </si>
  <si>
    <t>4. 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</si>
  <si>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</si>
  <si>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5. Условия оплаты</t>
  </si>
  <si>
    <t>В течение 20 банковских дней с даты поступления Товара на станцию назначения и предоставления Поставщиком оригинала счета-фактуры, оригинала или копии ж/д квитанции на перевозку груза с отметкой станции отправления, подтверждающей отправку Товара со станции отправления, или в течение 20 банковских дней с даты получения Товара грузополучателем и предоставления Поставщиком оригинала счета-фактуры, оригинала или копии товарно-транспортной накладной, свидетельствующей о приемке Товара грузополучателем. Поставщик обязан предоставить Покупателю счет-фактуру, датированную отчетным месяцем /месяцем отгрузки/, в срок не позднее 5 дней, считая со дня отгрузки Товара.</t>
  </si>
  <si>
    <t>6. Форма расчетов</t>
  </si>
  <si>
    <t>Перечисление денежных средств на р/с Поставщика.</t>
  </si>
  <si>
    <t>7.  Риск случайной гибели, переход права собственности</t>
  </si>
  <si>
    <t>Риск случайной гибели и право собственности на поставляемый Товар переходят от Поставщика к Покупателю в момент приемки Товара Покупателем.</t>
  </si>
  <si>
    <t>8. Документация</t>
  </si>
  <si>
    <t>Поставщик обязан предоставить вместе с Товаром все материалы (инструкции, описания, схемы, чертежи и пр.), необходимые для транспортировки, таможенной очистки, хранения, установки, монтажа, эксплуатации, ремонта, демонтажа, разборки и утилизации Товара, а также сертификаты, свидетельства, акты, паспорта и иные документы, которыми должна сопровождаться поставка подобного рода Товара в соответствии с требованиями Нормативных технических правил.</t>
  </si>
  <si>
    <t>Состав, количество, качество и формат документации должен соответствовать требованиям Договора, а также помимо Договора, Нормативных технических правил, требованиям завода-изготовителя, а также требованиям, обычно предъявляемым к документации на подобного рода Товара.</t>
  </si>
  <si>
    <t>9. Опцион Покупателя</t>
  </si>
  <si>
    <t>Покупатель имеет право изменить количество Товара в пределах согласованного Опциона: 50 % в сторону увеличения/уменьшения от общей стоимости Товара, поставляемого Поставщиком Покупателю в соответствии с настоящим Приложением, но не более 50 % в сторону увеличения/уменьшения от общего количества Товара, поставляемого Поставщиком Покупателю в соответствии с настоящим Приложением. Под Опционом понимается право Покупателя увеличить (+)/уменьшить (-) количество поставляемого Поставщиком Покупателю в соответствии с настоящим Приложением Товара без изменения цен, указанных в настоящем Приложении.</t>
  </si>
  <si>
    <t>Данное условие об опционе Покупателя является безотзывной офертой Поставщика в отношении уменьшения или увеличения количества Товара. Срок действия настоящей оферты заканчивается за 60 дней до начала последнего периода поставки, предусмотренного настоящим Приложением.</t>
  </si>
  <si>
    <t>Заявление Покупателя об использовании опциона является акцептом оферты Поставщика и осуществляется в следующем порядке:</t>
  </si>
  <si>
    <t>При использовании опциона, Покупатель обязан заблаговременно сообщить об этом Поставщику,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поставки.</t>
  </si>
  <si>
    <t>С момента получения уведомления Покупателя об использовании опциона в сторону уменьшения обязательства Поставщика по поставке Товара, указанного в соответствующем</t>
  </si>
  <si>
    <t xml:space="preserve"> уведомлении, прекращаются.</t>
  </si>
  <si>
    <t>В заявке на использование опциона Покупателя в сторону увеличения должно быть указано: наименование Товара; количество дополнительно поставляемого Товара;</t>
  </si>
  <si>
    <t>срок поставки; наименование грузополучателя.</t>
  </si>
  <si>
    <t>Поставщик, получивший заявку на использование опциона Покупателя в сторону увеличения в пределах согласованного в настоящем Приложении количества, не вправе</t>
  </si>
  <si>
    <t xml:space="preserve"> отказаться от поставки заявленного Покупателем дополнительного количества Товара по ценам, определенным в настоящем приложении.</t>
  </si>
  <si>
    <t>10. Условие о комплектности</t>
  </si>
  <si>
    <t xml:space="preserve"> -Товар должен поставляться комплектом.</t>
  </si>
  <si>
    <t>- Приёмка Товара осуществляется только в отношении комплекта.</t>
  </si>
  <si>
    <t>- Некомплектный Товар, поступивший Покупателю, приёмке не подлежит.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хранение, либо возвращен Продавцу за его счет. Выбор из указанных двух вариантов действий является правом Покупателя.</t>
  </si>
  <si>
    <t>11. Условие о сборке</t>
  </si>
  <si>
    <t>Товар должен поставляться в собранном виде. Если Товар будет доставлен не в собранном виде, то Покупатель может либо не принять такой Товар и вернуть его Продавцу за счет,либо принять его под обязательство Поставщика в скорейший срок произвести сборку Товара. Выбор из указанных двух вариантов действий является правом Покупателя. В случае, если Покупатель воспользуется своим правом принять Товар не в собранном виде, то в период ожидания сборки товар будет помещен Покупателем на ответственное хранение,  с отнесением на Продавца фактических расходов за хранение.</t>
  </si>
  <si>
    <t>12. Замена бракованного Товара</t>
  </si>
  <si>
    <t>Поставщик обязан заменить бракованный Товар в течение 15 календарных дней с даты составления акта.</t>
  </si>
  <si>
    <t>13.Ответственность Сторон</t>
  </si>
  <si>
    <t>В случае нарушения сроков поставки Товара, предусмотренных в настоящем Предложении, Поставщик уплачивает Покупателю пеню в размере 0,1% от стоимости не поставленного в срок Товара, за каждый день просрочки, но не более чем 10% от стоимости не поставленного в срок Товара.</t>
  </si>
  <si>
    <t>14. Расторжение Договора</t>
  </si>
  <si>
    <t>Покупатель имеет право на одностороннее расторжение договора поставки в следующих случаях:</t>
  </si>
  <si>
    <t>- неоднократного нарушения сроков поставки Товара, указанных в настоящем Предложении;</t>
  </si>
  <si>
    <t>- нарушения сроков замены бракованного Товара, согласованных п. 12 настоящего Предложения, которое Стороны рассматривают как неоднократное нарушение сроков поставки Товара.</t>
  </si>
  <si>
    <t>15. Упаковка и маркировка</t>
  </si>
  <si>
    <t>Товар должен отгружаться в упаковке, предусматривающей сохранность перевозимого Товара во время транспортировки. Груз должен быть упакован таким образом, чтобы он не мог перемещаться внутри контейнера при изменении его  положения.</t>
  </si>
  <si>
    <t>Поставщик несет ответственность перед Покупателем за повреждение или порчу груза вследствие ненадлежащей упаковки.</t>
  </si>
  <si>
    <t>Маркировка должна содержать следующие обозначения: Покупатель, № Договора, № места, Количество мест, Вес брутто, Вес нетто, Грузополучатель, Заказчик.</t>
  </si>
  <si>
    <t>Места требующие специального обращения должны иметь дополнительную маркировку: "Осторожно", "Верх", "Не кантовать"</t>
  </si>
  <si>
    <t>Поставщик обязан на каждое место составить подробный упаковочный лист.</t>
  </si>
  <si>
    <t>Поставщик обязан  возместить дополнительные транспортные и складские расходы, возникшие в связи отправкой Товара не по адресу вследствие неполноценной или неправильной маркировки.</t>
  </si>
  <si>
    <t>16. Доп. требования к качеству</t>
  </si>
  <si>
    <t>Товар должен строго соответствовать ГОСТам, ТУ и опросным листам.</t>
  </si>
  <si>
    <t>- В случае, если Поставщик является производителем Товара в договор может быть включено условие о праве Покупателя до начала производства получить от  Поставщика копию Технических условий на поставляемый Товар и План обеспечения качества производства.</t>
  </si>
  <si>
    <t>- Покупатель оставляет за собой право участия в проведения предварительного осмотра Товара на территории Поставщика перед поставкой. Осуществление этого права не лишает Покупателя права предъявлять в дальнейшем претензии по качеству и количеству поставляемого Товара.</t>
  </si>
  <si>
    <t>17. Особые условия</t>
  </si>
  <si>
    <t>Товар поставляется новый, не бывший в употреблении.</t>
  </si>
  <si>
    <t>Наименование Товара, указываемое в счете- фактуре, паспорте и на бирке должно строго соответствовать наименованию Товара данного Приложения.</t>
  </si>
  <si>
    <t>Поставщик обязан направить вместе с Товаром следующие документы: паспорт на каждую единицу Товара, инструкцию по эксплуатации, гарантийные обязательства, сертификат качества, упаковочный лист с указанием полного наименования по договору отгружаемого Товара, комплектовочную ведомость.</t>
  </si>
  <si>
    <t>В случае разногласий по комплектации правильным считать комплектацию предусмотренную спецификациями (опросными листами) (Дополнение №1 к настоящему Приложению).</t>
  </si>
  <si>
    <t>*</t>
  </si>
  <si>
    <t>Если применимо</t>
  </si>
  <si>
    <t xml:space="preserve">            _________________________________________                 _____________________/________________________________/</t>
  </si>
  <si>
    <t>(должность руководителя)</t>
  </si>
  <si>
    <t>(подпись)</t>
  </si>
  <si>
    <t>Приложения (при наличии):</t>
  </si>
  <si>
    <t>____________________________</t>
  </si>
  <si>
    <r>
      <t>__________ &lt;</t>
    </r>
    <r>
      <rPr>
        <i/>
        <sz val="10"/>
        <color theme="1"/>
        <rFont val="Tahoma"/>
        <family val="2"/>
        <charset val="204"/>
      </rPr>
      <t>указать должность подписавшего лица</t>
    </r>
    <r>
      <rPr>
        <sz val="10"/>
        <color theme="1"/>
        <rFont val="Tahoma"/>
        <family val="2"/>
        <charset val="204"/>
      </rPr>
      <t>&gt;</t>
    </r>
  </si>
  <si>
    <r>
      <t>__________ &lt;</t>
    </r>
    <r>
      <rPr>
        <i/>
        <sz val="10"/>
        <color theme="1"/>
        <rFont val="Tahoma"/>
        <family val="2"/>
        <charset val="204"/>
      </rPr>
      <t>указать ФИО подписавшего лица</t>
    </r>
    <r>
      <rPr>
        <sz val="10"/>
        <color theme="1"/>
        <rFont val="Tahoma"/>
        <family val="2"/>
        <charset val="204"/>
      </rPr>
      <t>&gt;</t>
    </r>
  </si>
  <si>
    <r>
      <t>__________ &lt;</t>
    </r>
    <r>
      <rPr>
        <i/>
        <sz val="10"/>
        <color theme="1"/>
        <rFont val="Tahoma"/>
        <family val="2"/>
        <charset val="204"/>
      </rPr>
      <t>указать наименование участника конкурса</t>
    </r>
    <r>
      <rPr>
        <sz val="10"/>
        <color theme="1"/>
        <rFont val="Tahoma"/>
        <family val="2"/>
        <charset val="204"/>
      </rPr>
      <t xml:space="preserve">&gt; </t>
    </r>
  </si>
  <si>
    <t>М.П.</t>
  </si>
  <si>
    <t xml:space="preserve"> </t>
  </si>
  <si>
    <t xml:space="preserve">Инструкция по заполнению </t>
  </si>
  <si>
    <t>1. Участник конкурса заполняет строки формы № 2 строго в соответствии с требованиями Технической, Коммерческой части Приглашения, а также условиями прилагаемого проекта договора.</t>
  </si>
  <si>
    <t>2. Текст, содержащийся в строках, при заполнении участником изменению не подлежит и представляет собой условия, на которых Заказчик готов осуществлять закупку Товара. В случае наличия пробелов по тексту они заполняются участником с учетом условий осуществления закупки, установленных Приглашением принять участие в конкурсе и приложений к нему.</t>
  </si>
  <si>
    <t>[1] Для заполнения участником предусмотрены две формы предоставления Продукции: в случае проведения закупки товара и в случае проведения закупки работ, услуг. Приглашением может быть предусмотрено требование о приложении к данной форме спецификации на Товар, сметы (калькуляции) выполнения работ, оказания услуг. При необходимости предложенные формы при объявлении конкретного Приглашения могут быть дополнены по инициативе Организатора закупки (УО или АО «РКС-Менеджмент»).</t>
  </si>
  <si>
    <t>ГВ000042</t>
  </si>
  <si>
    <t>ГА000281</t>
  </si>
  <si>
    <t>ГОСТ 21345-2005, ГОСТ Р 54808-2011, ГОСТ 1583-93, ГОСТ 15527-2004</t>
  </si>
  <si>
    <t>Кран шаровой латунный типа 11б27п1 DN20, PN16, полнопроходной, муфтовый (тип резьбы внутренняя/наружная), рычаг</t>
  </si>
  <si>
    <t>Задвижка с обрезиненным клином, фланцевая F4 DN200 PN10, со штурвалом. Гарантия 10 лет</t>
  </si>
  <si>
    <t>Лот 3</t>
  </si>
  <si>
    <t>Лот 4</t>
  </si>
  <si>
    <t>Лот 5</t>
  </si>
  <si>
    <t>Лот 6</t>
  </si>
  <si>
    <t>Лот 7</t>
  </si>
  <si>
    <t>ГВ000038</t>
  </si>
  <si>
    <t>Кран шаровой DN50, PN25, п/п</t>
  </si>
  <si>
    <t>ГОСТ 21345-78 // Гост 9702-87 // ГОСТ 28343-89 // ГОСТ 9544-2005 // ГОСТ 25809-96 // ГОСТ 10944-97 // ГОСТ22509-77</t>
  </si>
  <si>
    <t>опросный лист</t>
  </si>
  <si>
    <t>ГОСТ 5761-74 // ГОСТ 9544-2005 // ГОСТ 18722-73</t>
  </si>
  <si>
    <t>ГВ000052</t>
  </si>
  <si>
    <t>Кран-букса 1/2"</t>
  </si>
  <si>
    <t>ГА000124</t>
  </si>
  <si>
    <t>ГА000114</t>
  </si>
  <si>
    <t>ГА000123</t>
  </si>
  <si>
    <t>Задвижка чугунная с обрезиненным клином DN200, PN10, фл</t>
  </si>
  <si>
    <t>Задвижка чугунная с обрезиненным клином DN500, PN10, фл</t>
  </si>
  <si>
    <t>ГОСТ 21345-2005</t>
  </si>
  <si>
    <t>Лот 8</t>
  </si>
  <si>
    <t>Лот 9</t>
  </si>
  <si>
    <t>Задвижка чугунная с обрезиненным клином DN50, PN10, фл</t>
  </si>
  <si>
    <t>Задвижка фланцевая чугунная с обрезиненным клином, не выдвижным шпинделем, DN100, PN16, класс «А»</t>
  </si>
  <si>
    <t>Задвижка с обрезиненным клином, фланцевая F4 DN150 PN10, со штурвалом. Гарантия 10 лет</t>
  </si>
  <si>
    <t>Задвижка с обрезиненным клином, фланцевая F4 DN300 PN10, со штурвалом. Гарантия 10 лет</t>
  </si>
  <si>
    <t>ГА000115</t>
  </si>
  <si>
    <t>ГА000059</t>
  </si>
  <si>
    <t>ГА000280</t>
  </si>
  <si>
    <t>ГА000283</t>
  </si>
  <si>
    <t>ГБ000003</t>
  </si>
  <si>
    <t>ГБ000004</t>
  </si>
  <si>
    <t>ГБ000193</t>
  </si>
  <si>
    <t>ГБ000465</t>
  </si>
  <si>
    <t>ГБ000523</t>
  </si>
  <si>
    <t>ГВ000054</t>
  </si>
  <si>
    <t>ГВ000060</t>
  </si>
  <si>
    <t>ГВ000105</t>
  </si>
  <si>
    <t>ГВ000106</t>
  </si>
  <si>
    <t>ГВ000164</t>
  </si>
  <si>
    <t>ГВ000165</t>
  </si>
  <si>
    <t>ГВ000187</t>
  </si>
  <si>
    <t>Клапан 15Б1п DN25, PN16, муфта</t>
  </si>
  <si>
    <t>ООО " НОВОГОР-Прикамье"</t>
  </si>
  <si>
    <t>г. Пермь, ул. Фрезеровщиков, 50</t>
  </si>
  <si>
    <t>Клапан 15Б1п DN32, PN16, муфта</t>
  </si>
  <si>
    <t>Клапан 15тн5п2М DN 25 PN16</t>
  </si>
  <si>
    <t>ГОСТ 5761-74 // ГОСТ 9544-93 // ГОСТ 18722-73</t>
  </si>
  <si>
    <t>Клапан обратный однотипный 19ч21бр Ду150мм Ру16 стяжной</t>
  </si>
  <si>
    <t>Клапан 15нж65бк Ду100 Ру16</t>
  </si>
  <si>
    <t>ГОСТ 9544-2005</t>
  </si>
  <si>
    <t>Кран шаровый 11б27п DN 20 PN10 муфтовый</t>
  </si>
  <si>
    <t>Кран шаровой DN50, PN16, ст20, п/п</t>
  </si>
  <si>
    <t>ГОСТ 12.2.003-91, ГОСТ 12.2.063-81, ГОСТ 356-80, ГОСТ 9544-2005, ГОСТ 28343-89, ГОСТ 21345-2005</t>
  </si>
  <si>
    <t>Кран шаровой трехходовой с электроприводом Ду=20 мм, Ру=16 QT330833</t>
  </si>
  <si>
    <t>Кран шаровой двухходовой с электроприводом QT330823</t>
  </si>
  <si>
    <t>Кран шаровой DN32, PN25, фл</t>
  </si>
  <si>
    <t>ГОСТ 12.2.003-91, ГОСТ 12.2.063-81, ГОСТ 356-80, ГОСТ 9544-2005, ГОСТ 28343-89, ГОСТ 21345-2006</t>
  </si>
  <si>
    <t>Кран шаровой DN15, PN16, фл</t>
  </si>
  <si>
    <t>Кран шаровый ВВ 50</t>
  </si>
  <si>
    <t>ГОСТ 6527-68</t>
  </si>
  <si>
    <t>г. Пермь, ул. Фрезеровщиков, 51</t>
  </si>
  <si>
    <t>г. Пермь, ул. Фрезеровщиков, 52</t>
  </si>
  <si>
    <t>г. Пермь, ул. Фрезеровщиков, 53</t>
  </si>
  <si>
    <t>г. Пермь, ул. Фрезеровщиков, 54</t>
  </si>
  <si>
    <t>г. Пермь, ул. Фрезеровщиков, 55</t>
  </si>
  <si>
    <t>г. Пермь, ул. Фрезеровщиков, 56</t>
  </si>
  <si>
    <t>Гидрозатвор ГБ-13 для перекрытия труб 600-1000мм</t>
  </si>
  <si>
    <t>Гидрозатвор ГС-21 для перекр. труб от 600 до 800мм</t>
  </si>
  <si>
    <t>Гидрозатвор для перекрытия труб 12,5-25</t>
  </si>
  <si>
    <t>Головка ГП-70х80</t>
  </si>
  <si>
    <t>ГГ000001</t>
  </si>
  <si>
    <t>ГГ000004</t>
  </si>
  <si>
    <t>ГГ000072</t>
  </si>
  <si>
    <t>ГД000013</t>
  </si>
  <si>
    <t>ГА000006</t>
  </si>
  <si>
    <t>ГА000007</t>
  </si>
  <si>
    <t>ГА000009</t>
  </si>
  <si>
    <t>Задвижка 30с41нж DN150, PN16, фл</t>
  </si>
  <si>
    <t>ГОСТ 10194-78</t>
  </si>
  <si>
    <t>г. Пермь , ул. Фрезеровщиков , 50</t>
  </si>
  <si>
    <t>Задвижка 30с41нж DN200, PN16, фланцевая</t>
  </si>
  <si>
    <t>Задвижка 30с41нж DN50, PN16, фланцевая</t>
  </si>
  <si>
    <t>10194-78</t>
  </si>
  <si>
    <t>ГБ000235</t>
  </si>
  <si>
    <t>Клапан мембранный ВДХ 50/16 Рп=16</t>
  </si>
  <si>
    <t>Гидрозатвор ГС-1 для перекрытия труб 300-500мм</t>
  </si>
  <si>
    <t>Гидрозатвор для перекрытия труб 20-50</t>
  </si>
  <si>
    <t>Гидрозатвор ГМ-2 для перекр. труб от 100 до 200мм</t>
  </si>
  <si>
    <t>Гидрозатвор ГМ-3 для перекрытия труб до 200-300мм</t>
  </si>
  <si>
    <t>Гидрозатвор ГС-11 для перекр. труб от 450 до 700мм</t>
  </si>
  <si>
    <t>ГГ000003</t>
  </si>
  <si>
    <t>ГГ000074</t>
  </si>
  <si>
    <t>ГГ000093</t>
  </si>
  <si>
    <t>ГГ000094</t>
  </si>
  <si>
    <t>ГГ000151</t>
  </si>
  <si>
    <t>ГА000001</t>
  </si>
  <si>
    <t>ГА000093</t>
  </si>
  <si>
    <t>ГА000104</t>
  </si>
  <si>
    <t>Задвижка 30ч925бр Ду=800, Ру=0,25МПа, с эл.приводом, класс герметичности А</t>
  </si>
  <si>
    <t>г. Пермь, ул. Фрезеровщиков , 50</t>
  </si>
  <si>
    <t>Задвижка 30ч6бр DN300, PN16, класс герметичности А</t>
  </si>
  <si>
    <t>Задвижка 30с941нж DN600, PN16, класс герметичности А</t>
  </si>
  <si>
    <t>ГОСТ 10194-78, ГОСТ 9544-93</t>
  </si>
  <si>
    <t>Задвижка клиновая из высокопрочного чугуна с уплотнением металл-металл Ду 400 мм, РN 10, с электроприводом, класс А</t>
  </si>
  <si>
    <t>ГБ000517</t>
  </si>
  <si>
    <t>Клапан обратный (ДУ=600 РУ 10)</t>
  </si>
  <si>
    <t>ГГ000104</t>
  </si>
  <si>
    <t>ГГ000150</t>
  </si>
  <si>
    <t xml:space="preserve">Затвор поворотный дисковый DN 600, PN 10,  с эл/приводом, класс А </t>
  </si>
  <si>
    <t>Затвор щитовой поверхностный 770*1600, с электроприводом</t>
  </si>
  <si>
    <t>График поставки в 2018 году</t>
  </si>
  <si>
    <r>
      <t xml:space="preserve">Акцепт настоящей оферты должен быть получен от Заказчика в течение </t>
    </r>
    <r>
      <rPr>
        <u/>
        <sz val="10"/>
        <color theme="1"/>
        <rFont val="Tahoma"/>
        <family val="2"/>
        <charset val="204"/>
      </rPr>
      <t xml:space="preserve">     90     </t>
    </r>
    <r>
      <rPr>
        <sz val="10"/>
        <color theme="1"/>
        <rFont val="Tahoma"/>
        <family val="2"/>
        <charset val="204"/>
      </rPr>
      <t xml:space="preserve"> рабочих дней с установленной даты подачи оферт.</t>
    </r>
  </si>
  <si>
    <t>Дата изготовления Товара  - не ранее _1_ квартала 20__17_ г.</t>
  </si>
  <si>
    <t>ГА000117</t>
  </si>
  <si>
    <t>ГА000119</t>
  </si>
  <si>
    <t>Задвижка чугунная с обрезиненным клином DN100, PN10, фланцевая</t>
  </si>
  <si>
    <t>ОЛ_ГА000117_Задвижка Ду 100</t>
  </si>
  <si>
    <t>АО "ПКС-Водоканал"</t>
  </si>
  <si>
    <t>Центральный склад г.Петрозаводск, ул. Онежской флотилии, д. 16</t>
  </si>
  <si>
    <t>Задвижка чугунная с обрезиненным клином DN150, PN10, фланцевая</t>
  </si>
  <si>
    <t>ОЛ_ГА000119_Задвижка Ду 150</t>
  </si>
  <si>
    <t>Лот 10</t>
  </si>
  <si>
    <t>ГА000082</t>
  </si>
  <si>
    <t>ГБ000002</t>
  </si>
  <si>
    <t>ГВ000119</t>
  </si>
  <si>
    <t>ГВ000266</t>
  </si>
  <si>
    <t>ГД000001</t>
  </si>
  <si>
    <t>Задвижка чугунная с обрезиненным клином DN300 PN10 L=270 мм</t>
  </si>
  <si>
    <t>ОЛ</t>
  </si>
  <si>
    <t>Клапан 15Б1п DN20, PN16, муфта</t>
  </si>
  <si>
    <t>Кран 11б27п DN40, PN16, муфта</t>
  </si>
  <si>
    <t>ГОСТ 21345-78 // Гост 9702-87 // ГОСТ 28343-89 // ГОСТ 9544-93 // ГОСТ 25809-96 // ГОСТ 10944-97 // ГОСТ22509-77</t>
  </si>
  <si>
    <t>Кран шаровый латунный Ду20 РN25</t>
  </si>
  <si>
    <t>ГОСТ 18722-73</t>
  </si>
  <si>
    <t>Гидрант 1750</t>
  </si>
  <si>
    <t>ГОСТ Р 53961-2010</t>
  </si>
  <si>
    <t xml:space="preserve"> ООО"БВК"</t>
  </si>
  <si>
    <t>Лот 11</t>
  </si>
  <si>
    <t>Лот 12</t>
  </si>
  <si>
    <t>Лот 13</t>
  </si>
  <si>
    <t>Лот 14</t>
  </si>
  <si>
    <t>Пермский край, г. Березники, ул. Березниковская, 95</t>
  </si>
  <si>
    <t>Пермский край, г. Березники, ул. Березниковская, 96</t>
  </si>
  <si>
    <t>Пермский край, г. Березники, ул. Березниковская, 97</t>
  </si>
  <si>
    <t>Пермский край, г. Березники, ул. Березниковская, 98</t>
  </si>
  <si>
    <t>Пермский край, г. Березники, ул. Березниковская, 99</t>
  </si>
  <si>
    <t>Пермский край, г. Березники, ул. Березниковская,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</si>
</sst>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u/>
      <sz val="11"/>
      <color theme="10"/>
      <name val="Calibri"/>
      <family val="2"/>
      <charset val="204"/>
    </font>
    <font>
      <u/>
      <sz val="10"/>
      <color theme="1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name val="Arial Cyr"/>
      <family val="2"/>
      <charset val="204"/>
    </font>
    <font>
      <sz val="10"/>
      <name val="Tahoma"/>
      <family val="2"/>
      <charset val="204"/>
    </font>
    <font>
      <sz val="8"/>
      <name val="Arial"/>
      <family val="2"/>
    </font>
    <font>
      <u/>
      <sz val="10"/>
      <color theme="1"/>
      <name val="Tahoma"/>
      <family val="2"/>
      <charset val="204"/>
    </font>
    <font>
      <i/>
      <sz val="10"/>
      <color theme="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7" fillId="0" borderId="0"/>
  </cellStyleXfs>
  <cellXfs count="260">
    <xf numFmtId="0" fontId="0" fillId="0" borderId="0" xfId="0"/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1" fillId="4" borderId="1" xfId="0" applyFont="1" applyFill="1" applyBorder="1" applyAlignment="1">
      <alignment horizontal="center" vertical="center" wrapText="1"/>
    </xf>
    <xf numFmtId="2" fontId="6" fillId="0" borderId="0" xfId="3" applyNumberFormat="1" applyFont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9" fillId="0" borderId="0" xfId="0" applyFont="1"/>
    <xf numFmtId="0" fontId="4" fillId="0" borderId="0" xfId="0" applyFont="1" applyAlignment="1">
      <alignment horizontal="justify"/>
    </xf>
    <xf numFmtId="0" fontId="1" fillId="0" borderId="15" xfId="0" applyFont="1" applyBorder="1" applyAlignment="1">
      <alignment horizontal="right"/>
    </xf>
    <xf numFmtId="1" fontId="1" fillId="0" borderId="15" xfId="0" applyNumberFormat="1" applyFont="1" applyBorder="1" applyAlignment="1">
      <alignment horizontal="right"/>
    </xf>
    <xf numFmtId="4" fontId="1" fillId="0" borderId="15" xfId="0" applyNumberFormat="1" applyFont="1" applyBorder="1" applyAlignment="1">
      <alignment horizontal="center" vertical="center"/>
    </xf>
    <xf numFmtId="1" fontId="1" fillId="0" borderId="15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7" xfId="0" applyFont="1" applyBorder="1"/>
    <xf numFmtId="0" fontId="1" fillId="0" borderId="0" xfId="0" applyFont="1" applyAlignment="1">
      <alignment wrapText="1"/>
    </xf>
    <xf numFmtId="0" fontId="1" fillId="4" borderId="1" xfId="0" applyFont="1" applyFill="1" applyBorder="1" applyAlignment="1">
      <alignment vertical="top" wrapText="1"/>
    </xf>
    <xf numFmtId="0" fontId="1" fillId="4" borderId="4" xfId="0" applyFont="1" applyFill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textRotation="90" wrapText="1"/>
    </xf>
    <xf numFmtId="0" fontId="1" fillId="0" borderId="18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1" fontId="1" fillId="0" borderId="16" xfId="0" applyNumberFormat="1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right"/>
    </xf>
    <xf numFmtId="1" fontId="1" fillId="0" borderId="21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center" vertical="center"/>
    </xf>
    <xf numFmtId="0" fontId="1" fillId="6" borderId="15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1" fontId="6" fillId="3" borderId="21" xfId="0" applyNumberFormat="1" applyFont="1" applyFill="1" applyBorder="1" applyAlignment="1">
      <alignment horizontal="right"/>
    </xf>
    <xf numFmtId="0" fontId="1" fillId="0" borderId="21" xfId="0" applyFont="1" applyBorder="1" applyAlignment="1">
      <alignment horizontal="center" vertical="top" wrapText="1"/>
    </xf>
    <xf numFmtId="0" fontId="1" fillId="0" borderId="21" xfId="0" applyFont="1" applyBorder="1" applyAlignment="1">
      <alignment wrapText="1"/>
    </xf>
    <xf numFmtId="1" fontId="6" fillId="3" borderId="16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top" wrapText="1"/>
    </xf>
    <xf numFmtId="0" fontId="1" fillId="0" borderId="16" xfId="0" applyFont="1" applyBorder="1" applyAlignment="1">
      <alignment wrapText="1"/>
    </xf>
    <xf numFmtId="0" fontId="1" fillId="0" borderId="15" xfId="0" applyFont="1" applyBorder="1" applyAlignment="1">
      <alignment horizontal="center" vertical="top" wrapText="1"/>
    </xf>
    <xf numFmtId="0" fontId="1" fillId="0" borderId="15" xfId="0" applyFont="1" applyBorder="1" applyAlignment="1">
      <alignment wrapText="1"/>
    </xf>
    <xf numFmtId="1" fontId="6" fillId="3" borderId="15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left"/>
    </xf>
    <xf numFmtId="0" fontId="1" fillId="0" borderId="15" xfId="0" applyFont="1" applyBorder="1" applyAlignment="1">
      <alignment horizontal="left" wrapText="1"/>
    </xf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left" wrapText="1"/>
    </xf>
    <xf numFmtId="0" fontId="1" fillId="0" borderId="21" xfId="0" applyNumberFormat="1" applyFont="1" applyBorder="1" applyAlignment="1">
      <alignment horizontal="right"/>
    </xf>
    <xf numFmtId="0" fontId="1" fillId="0" borderId="15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" fontId="1" fillId="0" borderId="25" xfId="0" applyNumberFormat="1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1" fontId="1" fillId="0" borderId="21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1" fontId="6" fillId="3" borderId="21" xfId="0" applyNumberFormat="1" applyFont="1" applyFill="1" applyBorder="1" applyAlignment="1">
      <alignment horizontal="center" vertical="center" wrapText="1"/>
    </xf>
    <xf numFmtId="1" fontId="6" fillId="0" borderId="21" xfId="0" applyNumberFormat="1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" fontId="1" fillId="0" borderId="27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1" fontId="6" fillId="3" borderId="16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1" fontId="1" fillId="0" borderId="28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1" fontId="6" fillId="0" borderId="15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1" fontId="1" fillId="0" borderId="30" xfId="0" applyNumberFormat="1" applyFont="1" applyFill="1" applyBorder="1" applyAlignment="1">
      <alignment horizontal="center" vertical="center" wrapText="1"/>
    </xf>
    <xf numFmtId="1" fontId="6" fillId="0" borderId="16" xfId="0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1" fontId="6" fillId="3" borderId="15" xfId="0" applyNumberFormat="1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1" fontId="1" fillId="0" borderId="21" xfId="0" applyNumberFormat="1" applyFont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" fontId="1" fillId="0" borderId="34" xfId="0" applyNumberFormat="1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1" fontId="1" fillId="0" borderId="35" xfId="0" applyNumberFormat="1" applyFont="1" applyFill="1" applyBorder="1" applyAlignment="1">
      <alignment horizontal="center" vertical="center" wrapText="1"/>
    </xf>
    <xf numFmtId="1" fontId="6" fillId="6" borderId="36" xfId="0" applyNumberFormat="1" applyFont="1" applyFill="1" applyBorder="1" applyAlignment="1">
      <alignment horizontal="center" vertical="center" wrapText="1"/>
    </xf>
    <xf numFmtId="1" fontId="6" fillId="6" borderId="37" xfId="0" applyNumberFormat="1" applyFont="1" applyFill="1" applyBorder="1" applyAlignment="1">
      <alignment horizontal="center" vertical="center" wrapText="1"/>
    </xf>
    <xf numFmtId="0" fontId="6" fillId="7" borderId="37" xfId="0" applyFont="1" applyFill="1" applyBorder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horizontal="center" vertical="center" wrapText="1"/>
    </xf>
    <xf numFmtId="1" fontId="1" fillId="6" borderId="37" xfId="0" applyNumberFormat="1" applyFont="1" applyFill="1" applyBorder="1" applyAlignment="1">
      <alignment horizontal="center" vertical="center" wrapText="1"/>
    </xf>
    <xf numFmtId="4" fontId="1" fillId="6" borderId="37" xfId="0" applyNumberFormat="1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1" fontId="1" fillId="0" borderId="39" xfId="0" applyNumberFormat="1" applyFont="1" applyFill="1" applyBorder="1" applyAlignment="1">
      <alignment horizontal="center" vertical="center" wrapText="1"/>
    </xf>
    <xf numFmtId="1" fontId="1" fillId="0" borderId="40" xfId="0" applyNumberFormat="1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4" fontId="1" fillId="0" borderId="25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1" fillId="6" borderId="37" xfId="0" applyNumberFormat="1" applyFont="1" applyFill="1" applyBorder="1" applyAlignment="1">
      <alignment horizontal="center" vertical="center" wrapText="1"/>
    </xf>
    <xf numFmtId="1" fontId="1" fillId="0" borderId="25" xfId="0" applyNumberFormat="1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1" fillId="0" borderId="25" xfId="0" applyNumberFormat="1" applyFont="1" applyBorder="1" applyAlignment="1">
      <alignment horizontal="center" vertical="center" wrapText="1"/>
    </xf>
    <xf numFmtId="0" fontId="1" fillId="6" borderId="37" xfId="0" applyNumberFormat="1" applyFont="1" applyFill="1" applyBorder="1" applyAlignment="1">
      <alignment horizontal="center" vertical="center" wrapText="1"/>
    </xf>
    <xf numFmtId="1" fontId="1" fillId="0" borderId="16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28" xfId="0" applyBorder="1" applyAlignment="1">
      <alignment horizontal="left" vertical="center"/>
    </xf>
    <xf numFmtId="0" fontId="0" fillId="0" borderId="28" xfId="0" applyBorder="1" applyAlignment="1">
      <alignment horizontal="left"/>
    </xf>
    <xf numFmtId="1" fontId="6" fillId="3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" fillId="0" borderId="0" xfId="0" applyNumberFormat="1" applyFont="1" applyBorder="1" applyAlignment="1">
      <alignment horizontal="right"/>
    </xf>
    <xf numFmtId="1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4" fontId="0" fillId="0" borderId="28" xfId="0" applyNumberFormat="1" applyBorder="1" applyAlignment="1">
      <alignment horizontal="right"/>
    </xf>
    <xf numFmtId="1" fontId="0" fillId="0" borderId="28" xfId="0" applyNumberFormat="1" applyBorder="1" applyAlignment="1">
      <alignment horizontal="right"/>
    </xf>
    <xf numFmtId="3" fontId="0" fillId="0" borderId="28" xfId="0" applyNumberFormat="1" applyBorder="1" applyAlignment="1">
      <alignment horizontal="right"/>
    </xf>
    <xf numFmtId="2" fontId="0" fillId="0" borderId="28" xfId="0" applyNumberFormat="1" applyBorder="1" applyAlignment="1">
      <alignment horizontal="right"/>
    </xf>
    <xf numFmtId="164" fontId="0" fillId="0" borderId="28" xfId="0" applyNumberFormat="1" applyBorder="1" applyAlignment="1">
      <alignment horizontal="right"/>
    </xf>
    <xf numFmtId="0" fontId="0" fillId="0" borderId="28" xfId="0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1" applyFont="1" applyAlignment="1" applyProtection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textRotation="90" wrapText="1"/>
    </xf>
    <xf numFmtId="0" fontId="1" fillId="0" borderId="14" xfId="0" applyFont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14" xfId="0" applyFont="1" applyFill="1" applyBorder="1" applyAlignment="1">
      <alignment horizontal="center" textRotation="90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top" wrapText="1"/>
    </xf>
    <xf numFmtId="0" fontId="4" fillId="4" borderId="3" xfId="0" applyFont="1" applyFill="1" applyBorder="1"/>
    <xf numFmtId="0" fontId="4" fillId="4" borderId="4" xfId="0" applyFont="1" applyFill="1" applyBorder="1"/>
    <xf numFmtId="0" fontId="4" fillId="4" borderId="5" xfId="0" applyFont="1" applyFill="1" applyBorder="1"/>
    <xf numFmtId="4" fontId="6" fillId="0" borderId="9" xfId="2" applyNumberFormat="1" applyFont="1" applyFill="1" applyBorder="1" applyAlignment="1">
      <alignment horizontal="center" vertical="center" wrapText="1"/>
    </xf>
    <xf numFmtId="4" fontId="6" fillId="0" borderId="22" xfId="2" applyNumberFormat="1" applyFont="1" applyFill="1" applyBorder="1" applyAlignment="1">
      <alignment horizontal="center" vertical="center" wrapText="1"/>
    </xf>
    <xf numFmtId="4" fontId="6" fillId="0" borderId="10" xfId="2" applyNumberFormat="1" applyFont="1" applyFill="1" applyBorder="1" applyAlignment="1">
      <alignment horizontal="center" vertical="center" wrapText="1"/>
    </xf>
    <xf numFmtId="4" fontId="6" fillId="0" borderId="2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4" borderId="4" xfId="0" applyFont="1" applyFill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" fillId="4" borderId="4" xfId="0" applyFont="1" applyFill="1" applyBorder="1"/>
    <xf numFmtId="0" fontId="4" fillId="4" borderId="6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" fillId="4" borderId="12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1" fillId="4" borderId="6" xfId="0" applyFont="1" applyFill="1" applyBorder="1" applyAlignment="1">
      <alignment wrapText="1"/>
    </xf>
    <xf numFmtId="0" fontId="1" fillId="4" borderId="7" xfId="0" applyFont="1" applyFill="1" applyBorder="1" applyAlignment="1">
      <alignment wrapText="1"/>
    </xf>
    <xf numFmtId="0" fontId="1" fillId="4" borderId="8" xfId="0" applyFont="1" applyFill="1" applyBorder="1" applyAlignment="1">
      <alignment wrapText="1"/>
    </xf>
    <xf numFmtId="0" fontId="1" fillId="4" borderId="17" xfId="0" applyFont="1" applyFill="1" applyBorder="1" applyAlignment="1">
      <alignment wrapText="1"/>
    </xf>
    <xf numFmtId="0" fontId="1" fillId="4" borderId="0" xfId="0" applyFont="1" applyFill="1" applyAlignment="1">
      <alignment wrapText="1"/>
    </xf>
    <xf numFmtId="0" fontId="1" fillId="4" borderId="18" xfId="0" applyFont="1" applyFill="1" applyBorder="1" applyAlignment="1">
      <alignment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8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4" borderId="13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4" borderId="12" xfId="0" applyFont="1" applyFill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3" fillId="0" borderId="0" xfId="1" applyFont="1" applyAlignment="1" applyProtection="1">
      <alignment horizontal="left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7" xfId="0" applyFont="1" applyBorder="1"/>
  </cellXfs>
  <cellStyles count="4">
    <cellStyle name="Гиперссылка" xfId="1" builtinId="8"/>
    <cellStyle name="Обычный" xfId="0" builtinId="0"/>
    <cellStyle name="Обычный_Лист1" xfId="3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60"/>
  <sheetViews>
    <sheetView tabSelected="1" zoomScale="80" zoomScaleNormal="80" workbookViewId="0">
      <selection activeCell="I14" sqref="I14"/>
    </sheetView>
  </sheetViews>
  <sheetFormatPr defaultColWidth="9.140625" defaultRowHeight="12.75" x14ac:dyDescent="0.2"/>
  <cols>
    <col min="1" max="1" width="4.5703125" style="23" customWidth="1"/>
    <col min="2" max="2" width="4.5703125" style="20" customWidth="1"/>
    <col min="3" max="3" width="11.7109375" style="23" customWidth="1"/>
    <col min="4" max="4" width="96.140625" style="23" customWidth="1"/>
    <col min="5" max="5" width="25.42578125" style="23" customWidth="1"/>
    <col min="6" max="6" width="9.140625" style="23"/>
    <col min="7" max="7" width="22" style="23" customWidth="1"/>
    <col min="8" max="8" width="22.140625" style="23" customWidth="1"/>
    <col min="9" max="9" width="30.140625" style="23" customWidth="1"/>
    <col min="10" max="10" width="9.140625" style="8"/>
    <col min="11" max="16" width="4.85546875" style="8" customWidth="1"/>
    <col min="17" max="17" width="15.7109375" style="23" customWidth="1"/>
    <col min="18" max="22" width="14.140625" style="23" customWidth="1"/>
    <col min="23" max="23" width="11.42578125" style="23" customWidth="1"/>
    <col min="24" max="16384" width="9.140625" style="23"/>
  </cols>
  <sheetData>
    <row r="2" spans="1:23" x14ac:dyDescent="0.2">
      <c r="A2" s="166" t="s">
        <v>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x14ac:dyDescent="0.2">
      <c r="A3" s="166" t="s">
        <v>1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</row>
    <row r="5" spans="1:23" x14ac:dyDescent="0.2">
      <c r="A5" s="167" t="s">
        <v>2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</row>
    <row r="6" spans="1:23" ht="39" customHeight="1" x14ac:dyDescent="0.2">
      <c r="A6" s="168" t="s">
        <v>3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</row>
    <row r="7" spans="1:23" x14ac:dyDescent="0.2">
      <c r="A7" s="169" t="s">
        <v>4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</row>
    <row r="8" spans="1:23" x14ac:dyDescent="0.2">
      <c r="A8" s="170" t="s">
        <v>5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30"/>
      <c r="T8" s="30"/>
      <c r="U8" s="30"/>
      <c r="V8" s="30"/>
    </row>
    <row r="9" spans="1:23" x14ac:dyDescent="0.2">
      <c r="A9" s="170" t="s">
        <v>6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30"/>
      <c r="T9" s="30"/>
      <c r="U9" s="30"/>
      <c r="V9" s="30"/>
    </row>
    <row r="10" spans="1:23" ht="13.5" thickBot="1" x14ac:dyDescent="0.25">
      <c r="A10" s="171" t="s">
        <v>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"/>
      <c r="T10" s="1"/>
      <c r="U10" s="1"/>
      <c r="V10" s="1"/>
    </row>
    <row r="11" spans="1:23" ht="22.5" customHeight="1" thickBot="1" x14ac:dyDescent="0.25">
      <c r="A11" s="172" t="s">
        <v>8</v>
      </c>
      <c r="B11" s="174" t="s">
        <v>9</v>
      </c>
      <c r="C11" s="176" t="s">
        <v>10</v>
      </c>
      <c r="D11" s="177"/>
      <c r="E11" s="177"/>
      <c r="F11" s="178"/>
      <c r="G11" s="179" t="s">
        <v>11</v>
      </c>
      <c r="H11" s="181" t="s">
        <v>12</v>
      </c>
      <c r="I11" s="179" t="s">
        <v>13</v>
      </c>
      <c r="J11" s="183" t="s">
        <v>14</v>
      </c>
      <c r="K11" s="185" t="s">
        <v>234</v>
      </c>
      <c r="L11" s="185"/>
      <c r="M11" s="185"/>
      <c r="N11" s="185"/>
      <c r="O11" s="185"/>
      <c r="P11" s="186"/>
      <c r="Q11" s="181" t="s">
        <v>15</v>
      </c>
      <c r="R11" s="181" t="s">
        <v>16</v>
      </c>
      <c r="S11" s="181" t="s">
        <v>17</v>
      </c>
      <c r="T11" s="181" t="s">
        <v>18</v>
      </c>
      <c r="U11" s="193" t="s">
        <v>19</v>
      </c>
      <c r="V11" s="195" t="s">
        <v>20</v>
      </c>
      <c r="W11" s="187" t="s">
        <v>21</v>
      </c>
    </row>
    <row r="12" spans="1:23" ht="66.75" customHeight="1" x14ac:dyDescent="0.2">
      <c r="A12" s="173"/>
      <c r="B12" s="175"/>
      <c r="C12" s="32" t="s">
        <v>22</v>
      </c>
      <c r="D12" s="33" t="s">
        <v>23</v>
      </c>
      <c r="E12" s="33" t="s">
        <v>24</v>
      </c>
      <c r="F12" s="33" t="s">
        <v>25</v>
      </c>
      <c r="G12" s="180"/>
      <c r="H12" s="182"/>
      <c r="I12" s="180"/>
      <c r="J12" s="184"/>
      <c r="K12" s="31" t="s">
        <v>26</v>
      </c>
      <c r="L12" s="31" t="s">
        <v>27</v>
      </c>
      <c r="M12" s="34" t="s">
        <v>28</v>
      </c>
      <c r="N12" s="31" t="s">
        <v>29</v>
      </c>
      <c r="O12" s="35" t="s">
        <v>30</v>
      </c>
      <c r="P12" s="31" t="s">
        <v>31</v>
      </c>
      <c r="Q12" s="182"/>
      <c r="R12" s="182"/>
      <c r="S12" s="182"/>
      <c r="T12" s="182"/>
      <c r="U12" s="194"/>
      <c r="V12" s="196"/>
      <c r="W12" s="188"/>
    </row>
    <row r="13" spans="1:23" ht="13.5" thickBot="1" x14ac:dyDescent="0.25">
      <c r="A13" s="41">
        <v>1</v>
      </c>
      <c r="B13" s="41">
        <v>2</v>
      </c>
      <c r="C13" s="42">
        <v>3</v>
      </c>
      <c r="D13" s="42">
        <v>4</v>
      </c>
      <c r="E13" s="42">
        <v>5</v>
      </c>
      <c r="F13" s="42">
        <v>6</v>
      </c>
      <c r="G13" s="43">
        <v>7</v>
      </c>
      <c r="H13" s="43">
        <v>8</v>
      </c>
      <c r="I13" s="43">
        <v>9</v>
      </c>
      <c r="J13" s="44">
        <v>10</v>
      </c>
      <c r="K13" s="44">
        <v>11</v>
      </c>
      <c r="L13" s="44">
        <v>12</v>
      </c>
      <c r="M13" s="44">
        <v>13</v>
      </c>
      <c r="N13" s="44">
        <v>14</v>
      </c>
      <c r="O13" s="44">
        <v>15</v>
      </c>
      <c r="P13" s="44">
        <v>16</v>
      </c>
      <c r="Q13" s="44">
        <v>17</v>
      </c>
      <c r="R13" s="44">
        <v>18</v>
      </c>
      <c r="S13" s="44">
        <v>19</v>
      </c>
      <c r="T13" s="44">
        <v>20</v>
      </c>
      <c r="U13" s="44">
        <v>21</v>
      </c>
      <c r="V13" s="44">
        <v>22</v>
      </c>
      <c r="W13" s="44">
        <v>23</v>
      </c>
    </row>
    <row r="14" spans="1:23" s="9" customFormat="1" ht="18" customHeight="1" x14ac:dyDescent="0.25">
      <c r="A14" s="70">
        <v>1</v>
      </c>
      <c r="B14" s="71">
        <v>1</v>
      </c>
      <c r="C14" s="72" t="s">
        <v>137</v>
      </c>
      <c r="D14" s="72" t="s">
        <v>140</v>
      </c>
      <c r="E14" s="73" t="s">
        <v>133</v>
      </c>
      <c r="F14" s="74" t="s">
        <v>32</v>
      </c>
      <c r="G14" s="64" t="s">
        <v>166</v>
      </c>
      <c r="H14" s="64" t="s">
        <v>166</v>
      </c>
      <c r="I14" s="75" t="s">
        <v>167</v>
      </c>
      <c r="J14" s="60">
        <f>SUM(K14:P14)</f>
        <v>2</v>
      </c>
      <c r="K14" s="67"/>
      <c r="L14" s="67"/>
      <c r="M14" s="76"/>
      <c r="N14" s="76">
        <v>1</v>
      </c>
      <c r="O14" s="76">
        <v>1</v>
      </c>
      <c r="P14" s="72"/>
      <c r="Q14" s="77">
        <v>24475</v>
      </c>
      <c r="R14" s="77">
        <f>Q14*J14</f>
        <v>48950</v>
      </c>
      <c r="S14" s="60"/>
      <c r="T14" s="60"/>
      <c r="U14" s="60"/>
      <c r="V14" s="60"/>
      <c r="W14" s="60"/>
    </row>
    <row r="15" spans="1:23" s="9" customFormat="1" ht="15" customHeight="1" x14ac:dyDescent="0.25">
      <c r="A15" s="78">
        <v>2</v>
      </c>
      <c r="B15" s="71">
        <v>1</v>
      </c>
      <c r="C15" s="79" t="s">
        <v>139</v>
      </c>
      <c r="D15" s="79" t="s">
        <v>141</v>
      </c>
      <c r="E15" s="80" t="s">
        <v>133</v>
      </c>
      <c r="F15" s="74" t="s">
        <v>32</v>
      </c>
      <c r="G15" s="64" t="s">
        <v>166</v>
      </c>
      <c r="H15" s="64" t="s">
        <v>166</v>
      </c>
      <c r="I15" s="75" t="s">
        <v>184</v>
      </c>
      <c r="J15" s="60">
        <f t="shared" ref="J15:J20" si="0">SUM(K15:P15)</f>
        <v>1</v>
      </c>
      <c r="K15" s="62"/>
      <c r="L15" s="81"/>
      <c r="M15" s="82"/>
      <c r="N15" s="82">
        <v>1</v>
      </c>
      <c r="O15" s="79"/>
      <c r="P15" s="79"/>
      <c r="Q15" s="83">
        <v>355647</v>
      </c>
      <c r="R15" s="83">
        <f t="shared" ref="R15:R59" si="1">Q15*J15</f>
        <v>355647</v>
      </c>
      <c r="S15" s="62"/>
      <c r="T15" s="62"/>
      <c r="U15" s="62"/>
      <c r="V15" s="62"/>
      <c r="W15" s="62"/>
    </row>
    <row r="16" spans="1:23" s="9" customFormat="1" ht="25.5" x14ac:dyDescent="0.25">
      <c r="A16" s="78">
        <v>3</v>
      </c>
      <c r="B16" s="71">
        <v>1</v>
      </c>
      <c r="C16" s="79" t="s">
        <v>149</v>
      </c>
      <c r="D16" s="79" t="s">
        <v>145</v>
      </c>
      <c r="E16" s="80" t="s">
        <v>133</v>
      </c>
      <c r="F16" s="74" t="s">
        <v>32</v>
      </c>
      <c r="G16" s="64" t="s">
        <v>166</v>
      </c>
      <c r="H16" s="64" t="s">
        <v>166</v>
      </c>
      <c r="I16" s="75" t="s">
        <v>185</v>
      </c>
      <c r="J16" s="60">
        <f t="shared" si="0"/>
        <v>1</v>
      </c>
      <c r="K16" s="62"/>
      <c r="L16" s="81"/>
      <c r="M16" s="82"/>
      <c r="N16" s="82">
        <v>1</v>
      </c>
      <c r="O16" s="79"/>
      <c r="P16" s="79"/>
      <c r="Q16" s="83">
        <v>3292.31</v>
      </c>
      <c r="R16" s="83">
        <f t="shared" si="1"/>
        <v>3292.31</v>
      </c>
      <c r="S16" s="62"/>
      <c r="T16" s="62"/>
      <c r="U16" s="62"/>
      <c r="V16" s="62"/>
      <c r="W16" s="62"/>
    </row>
    <row r="17" spans="1:23" s="9" customFormat="1" ht="25.5" x14ac:dyDescent="0.25">
      <c r="A17" s="78">
        <v>4</v>
      </c>
      <c r="B17" s="71">
        <v>1</v>
      </c>
      <c r="C17" s="79" t="s">
        <v>150</v>
      </c>
      <c r="D17" s="79" t="s">
        <v>146</v>
      </c>
      <c r="E17" s="80" t="s">
        <v>133</v>
      </c>
      <c r="F17" s="74" t="s">
        <v>32</v>
      </c>
      <c r="G17" s="64" t="s">
        <v>166</v>
      </c>
      <c r="H17" s="64" t="s">
        <v>166</v>
      </c>
      <c r="I17" s="75" t="s">
        <v>186</v>
      </c>
      <c r="J17" s="60">
        <f t="shared" si="0"/>
        <v>1</v>
      </c>
      <c r="K17" s="62"/>
      <c r="L17" s="81"/>
      <c r="M17" s="82"/>
      <c r="N17" s="82">
        <v>1</v>
      </c>
      <c r="O17" s="79"/>
      <c r="P17" s="79"/>
      <c r="Q17" s="83">
        <v>8181</v>
      </c>
      <c r="R17" s="83">
        <f t="shared" si="1"/>
        <v>8181</v>
      </c>
      <c r="S17" s="62"/>
      <c r="T17" s="62"/>
      <c r="U17" s="62"/>
      <c r="V17" s="62"/>
      <c r="W17" s="62"/>
    </row>
    <row r="18" spans="1:23" s="9" customFormat="1" ht="25.5" x14ac:dyDescent="0.25">
      <c r="A18" s="78">
        <v>5</v>
      </c>
      <c r="B18" s="71">
        <v>1</v>
      </c>
      <c r="C18" s="79" t="s">
        <v>151</v>
      </c>
      <c r="D18" s="79" t="s">
        <v>147</v>
      </c>
      <c r="E18" s="80" t="s">
        <v>133</v>
      </c>
      <c r="F18" s="74" t="s">
        <v>32</v>
      </c>
      <c r="G18" s="64" t="s">
        <v>166</v>
      </c>
      <c r="H18" s="64" t="s">
        <v>166</v>
      </c>
      <c r="I18" s="75" t="s">
        <v>187</v>
      </c>
      <c r="J18" s="60">
        <f t="shared" si="0"/>
        <v>20</v>
      </c>
      <c r="K18" s="62"/>
      <c r="L18" s="81"/>
      <c r="M18" s="82"/>
      <c r="N18" s="82">
        <v>13</v>
      </c>
      <c r="O18" s="79"/>
      <c r="P18" s="82">
        <v>7</v>
      </c>
      <c r="Q18" s="83">
        <v>23873.916296296295</v>
      </c>
      <c r="R18" s="83">
        <f t="shared" si="1"/>
        <v>477478.32592592586</v>
      </c>
      <c r="S18" s="62"/>
      <c r="T18" s="62"/>
      <c r="U18" s="62"/>
      <c r="V18" s="62"/>
      <c r="W18" s="62"/>
    </row>
    <row r="19" spans="1:23" s="9" customFormat="1" ht="25.5" x14ac:dyDescent="0.25">
      <c r="A19" s="78">
        <v>6</v>
      </c>
      <c r="B19" s="71">
        <v>1</v>
      </c>
      <c r="C19" s="79" t="s">
        <v>121</v>
      </c>
      <c r="D19" s="79" t="s">
        <v>124</v>
      </c>
      <c r="E19" s="80" t="s">
        <v>133</v>
      </c>
      <c r="F19" s="74" t="s">
        <v>32</v>
      </c>
      <c r="G19" s="64" t="s">
        <v>166</v>
      </c>
      <c r="H19" s="64" t="s">
        <v>166</v>
      </c>
      <c r="I19" s="75" t="s">
        <v>188</v>
      </c>
      <c r="J19" s="60">
        <f t="shared" si="0"/>
        <v>5</v>
      </c>
      <c r="K19" s="62"/>
      <c r="L19" s="81"/>
      <c r="M19" s="82"/>
      <c r="N19" s="82">
        <v>5</v>
      </c>
      <c r="O19" s="79"/>
      <c r="P19" s="79"/>
      <c r="Q19" s="83">
        <v>40254.433999999994</v>
      </c>
      <c r="R19" s="83">
        <f t="shared" si="1"/>
        <v>201272.16999999998</v>
      </c>
      <c r="S19" s="62"/>
      <c r="T19" s="62"/>
      <c r="U19" s="62"/>
      <c r="V19" s="62"/>
      <c r="W19" s="62"/>
    </row>
    <row r="20" spans="1:23" s="9" customFormat="1" ht="26.25" thickBot="1" x14ac:dyDescent="0.3">
      <c r="A20" s="78">
        <v>7</v>
      </c>
      <c r="B20" s="105">
        <v>1</v>
      </c>
      <c r="C20" s="106" t="s">
        <v>152</v>
      </c>
      <c r="D20" s="106" t="s">
        <v>148</v>
      </c>
      <c r="E20" s="107" t="s">
        <v>133</v>
      </c>
      <c r="F20" s="108" t="s">
        <v>32</v>
      </c>
      <c r="G20" s="86" t="s">
        <v>166</v>
      </c>
      <c r="H20" s="86" t="s">
        <v>166</v>
      </c>
      <c r="I20" s="109" t="s">
        <v>189</v>
      </c>
      <c r="J20" s="65">
        <f t="shared" si="0"/>
        <v>4</v>
      </c>
      <c r="K20" s="62"/>
      <c r="L20" s="81"/>
      <c r="M20" s="110"/>
      <c r="N20" s="110"/>
      <c r="O20" s="110">
        <v>4</v>
      </c>
      <c r="P20" s="106"/>
      <c r="Q20" s="83">
        <v>98510.56749999999</v>
      </c>
      <c r="R20" s="83">
        <f t="shared" si="1"/>
        <v>394042.26999999996</v>
      </c>
      <c r="S20" s="62"/>
      <c r="T20" s="62"/>
      <c r="U20" s="62"/>
      <c r="V20" s="62"/>
      <c r="W20" s="62"/>
    </row>
    <row r="21" spans="1:23" s="9" customFormat="1" ht="26.25" thickBot="1" x14ac:dyDescent="0.3">
      <c r="A21" s="114"/>
      <c r="B21" s="115"/>
      <c r="C21" s="116"/>
      <c r="D21" s="116" t="s">
        <v>33</v>
      </c>
      <c r="E21" s="116"/>
      <c r="F21" s="116"/>
      <c r="G21" s="116" t="s">
        <v>166</v>
      </c>
      <c r="H21" s="116"/>
      <c r="I21" s="117"/>
      <c r="J21" s="118"/>
      <c r="K21" s="118"/>
      <c r="L21" s="119"/>
      <c r="M21" s="117"/>
      <c r="N21" s="117"/>
      <c r="O21" s="117"/>
      <c r="P21" s="117"/>
      <c r="Q21" s="120"/>
      <c r="R21" s="120">
        <f>SUM(R14:R20)</f>
        <v>1488863.0759259257</v>
      </c>
      <c r="S21" s="118"/>
      <c r="T21" s="118"/>
      <c r="U21" s="118"/>
      <c r="V21" s="118"/>
      <c r="W21" s="121"/>
    </row>
    <row r="22" spans="1:23" s="9" customFormat="1" ht="23.25" customHeight="1" x14ac:dyDescent="0.25">
      <c r="A22" s="70">
        <v>8</v>
      </c>
      <c r="B22" s="71">
        <v>2</v>
      </c>
      <c r="C22" s="111" t="s">
        <v>153</v>
      </c>
      <c r="D22" s="111" t="s">
        <v>165</v>
      </c>
      <c r="E22" s="111" t="s">
        <v>134</v>
      </c>
      <c r="F22" s="111" t="s">
        <v>32</v>
      </c>
      <c r="G22" s="111" t="s">
        <v>166</v>
      </c>
      <c r="H22" s="111" t="s">
        <v>166</v>
      </c>
      <c r="I22" s="112" t="s">
        <v>167</v>
      </c>
      <c r="J22" s="60">
        <f t="shared" ref="J22:J59" si="2">SUM(K22:P22)</f>
        <v>4</v>
      </c>
      <c r="K22" s="60"/>
      <c r="L22" s="60"/>
      <c r="M22" s="113"/>
      <c r="N22" s="113">
        <v>4</v>
      </c>
      <c r="O22" s="111"/>
      <c r="P22" s="111"/>
      <c r="Q22" s="77">
        <v>339.44499999999999</v>
      </c>
      <c r="R22" s="77">
        <f t="shared" si="1"/>
        <v>1357.78</v>
      </c>
      <c r="S22" s="60"/>
      <c r="T22" s="60"/>
      <c r="U22" s="60"/>
      <c r="V22" s="60"/>
      <c r="W22" s="60"/>
    </row>
    <row r="23" spans="1:23" s="9" customFormat="1" ht="24" customHeight="1" x14ac:dyDescent="0.25">
      <c r="A23" s="70">
        <v>9</v>
      </c>
      <c r="B23" s="84">
        <v>2</v>
      </c>
      <c r="C23" s="79" t="s">
        <v>154</v>
      </c>
      <c r="D23" s="79" t="s">
        <v>168</v>
      </c>
      <c r="E23" s="79" t="s">
        <v>134</v>
      </c>
      <c r="F23" s="79" t="s">
        <v>32</v>
      </c>
      <c r="G23" s="79" t="s">
        <v>166</v>
      </c>
      <c r="H23" s="79" t="s">
        <v>166</v>
      </c>
      <c r="I23" s="80" t="s">
        <v>167</v>
      </c>
      <c r="J23" s="60">
        <f t="shared" si="2"/>
        <v>4</v>
      </c>
      <c r="K23" s="61"/>
      <c r="L23" s="61"/>
      <c r="M23" s="82"/>
      <c r="N23" s="82">
        <v>4</v>
      </c>
      <c r="O23" s="79"/>
      <c r="P23" s="79"/>
      <c r="Q23" s="85">
        <v>300.65249999999997</v>
      </c>
      <c r="R23" s="85">
        <f t="shared" si="1"/>
        <v>1202.6099999999999</v>
      </c>
      <c r="S23" s="61"/>
      <c r="T23" s="61"/>
      <c r="U23" s="61"/>
      <c r="V23" s="61"/>
      <c r="W23" s="61"/>
    </row>
    <row r="24" spans="1:23" s="9" customFormat="1" ht="18.75" customHeight="1" x14ac:dyDescent="0.25">
      <c r="A24" s="70">
        <v>10</v>
      </c>
      <c r="B24" s="84">
        <v>2</v>
      </c>
      <c r="C24" s="79" t="s">
        <v>155</v>
      </c>
      <c r="D24" s="79" t="s">
        <v>169</v>
      </c>
      <c r="E24" s="79" t="s">
        <v>170</v>
      </c>
      <c r="F24" s="79" t="s">
        <v>32</v>
      </c>
      <c r="G24" s="79" t="s">
        <v>166</v>
      </c>
      <c r="H24" s="79" t="s">
        <v>166</v>
      </c>
      <c r="I24" s="80" t="s">
        <v>167</v>
      </c>
      <c r="J24" s="60">
        <f t="shared" si="2"/>
        <v>1</v>
      </c>
      <c r="K24" s="61"/>
      <c r="L24" s="61"/>
      <c r="M24" s="82"/>
      <c r="N24" s="82"/>
      <c r="O24" s="79"/>
      <c r="P24" s="82">
        <v>1</v>
      </c>
      <c r="Q24" s="85">
        <v>8652.7999999999993</v>
      </c>
      <c r="R24" s="85">
        <f t="shared" si="1"/>
        <v>8652.7999999999993</v>
      </c>
      <c r="S24" s="61"/>
      <c r="T24" s="61"/>
      <c r="U24" s="61"/>
      <c r="V24" s="61"/>
      <c r="W24" s="61"/>
    </row>
    <row r="25" spans="1:23" s="9" customFormat="1" ht="20.25" customHeight="1" x14ac:dyDescent="0.25">
      <c r="A25" s="70">
        <v>11</v>
      </c>
      <c r="B25" s="84">
        <v>2</v>
      </c>
      <c r="C25" s="79" t="s">
        <v>156</v>
      </c>
      <c r="D25" s="79" t="s">
        <v>171</v>
      </c>
      <c r="E25" s="80" t="s">
        <v>133</v>
      </c>
      <c r="F25" s="79" t="s">
        <v>32</v>
      </c>
      <c r="G25" s="79" t="s">
        <v>166</v>
      </c>
      <c r="H25" s="79" t="s">
        <v>166</v>
      </c>
      <c r="I25" s="80" t="s">
        <v>167</v>
      </c>
      <c r="J25" s="60">
        <f t="shared" si="2"/>
        <v>2</v>
      </c>
      <c r="K25" s="61"/>
      <c r="L25" s="61"/>
      <c r="M25" s="82"/>
      <c r="N25" s="82">
        <v>2</v>
      </c>
      <c r="O25" s="79"/>
      <c r="P25" s="79"/>
      <c r="Q25" s="85">
        <v>2487.6800000000003</v>
      </c>
      <c r="R25" s="85">
        <f t="shared" si="1"/>
        <v>4975.3600000000006</v>
      </c>
      <c r="S25" s="61"/>
      <c r="T25" s="61"/>
      <c r="U25" s="61"/>
      <c r="V25" s="61"/>
      <c r="W25" s="61"/>
    </row>
    <row r="26" spans="1:23" s="9" customFormat="1" ht="17.25" customHeight="1" x14ac:dyDescent="0.25">
      <c r="A26" s="70">
        <v>12</v>
      </c>
      <c r="B26" s="84">
        <v>2</v>
      </c>
      <c r="C26" s="79" t="s">
        <v>157</v>
      </c>
      <c r="D26" s="79" t="s">
        <v>172</v>
      </c>
      <c r="E26" s="79" t="s">
        <v>170</v>
      </c>
      <c r="F26" s="79" t="s">
        <v>32</v>
      </c>
      <c r="G26" s="79" t="s">
        <v>166</v>
      </c>
      <c r="H26" s="79" t="s">
        <v>166</v>
      </c>
      <c r="I26" s="80" t="s">
        <v>167</v>
      </c>
      <c r="J26" s="60">
        <f t="shared" si="2"/>
        <v>1</v>
      </c>
      <c r="K26" s="61"/>
      <c r="L26" s="61"/>
      <c r="M26" s="82"/>
      <c r="N26" s="82"/>
      <c r="O26" s="82">
        <v>1</v>
      </c>
      <c r="P26" s="79"/>
      <c r="Q26" s="85">
        <v>37423.360000000001</v>
      </c>
      <c r="R26" s="85">
        <f t="shared" si="1"/>
        <v>37423.360000000001</v>
      </c>
      <c r="S26" s="61"/>
      <c r="T26" s="61"/>
      <c r="U26" s="61"/>
      <c r="V26" s="61"/>
      <c r="W26" s="61"/>
    </row>
    <row r="27" spans="1:23" s="9" customFormat="1" ht="18.75" customHeight="1" x14ac:dyDescent="0.25">
      <c r="A27" s="70">
        <v>13</v>
      </c>
      <c r="B27" s="86">
        <v>2</v>
      </c>
      <c r="C27" s="79" t="s">
        <v>130</v>
      </c>
      <c r="D27" s="79" t="s">
        <v>131</v>
      </c>
      <c r="E27" s="79" t="s">
        <v>132</v>
      </c>
      <c r="F27" s="79" t="s">
        <v>32</v>
      </c>
      <c r="G27" s="79" t="s">
        <v>166</v>
      </c>
      <c r="H27" s="79" t="s">
        <v>166</v>
      </c>
      <c r="I27" s="80" t="s">
        <v>167</v>
      </c>
      <c r="J27" s="60">
        <f t="shared" si="2"/>
        <v>2</v>
      </c>
      <c r="K27" s="62"/>
      <c r="L27" s="62"/>
      <c r="M27" s="82"/>
      <c r="N27" s="82">
        <v>2</v>
      </c>
      <c r="O27" s="79"/>
      <c r="P27" s="79"/>
      <c r="Q27" s="83">
        <v>1107.0800000000002</v>
      </c>
      <c r="R27" s="83">
        <f t="shared" si="1"/>
        <v>2214.1600000000003</v>
      </c>
      <c r="S27" s="62"/>
      <c r="T27" s="62"/>
      <c r="U27" s="62"/>
      <c r="V27" s="62"/>
      <c r="W27" s="62"/>
    </row>
    <row r="28" spans="1:23" s="9" customFormat="1" ht="38.25" x14ac:dyDescent="0.25">
      <c r="A28" s="70">
        <v>14</v>
      </c>
      <c r="B28" s="86">
        <v>2</v>
      </c>
      <c r="C28" s="79" t="s">
        <v>120</v>
      </c>
      <c r="D28" s="79" t="s">
        <v>123</v>
      </c>
      <c r="E28" s="79" t="s">
        <v>122</v>
      </c>
      <c r="F28" s="79" t="s">
        <v>32</v>
      </c>
      <c r="G28" s="79" t="s">
        <v>166</v>
      </c>
      <c r="H28" s="79" t="s">
        <v>166</v>
      </c>
      <c r="I28" s="80" t="s">
        <v>167</v>
      </c>
      <c r="J28" s="60">
        <f t="shared" si="2"/>
        <v>6</v>
      </c>
      <c r="K28" s="62"/>
      <c r="L28" s="62"/>
      <c r="M28" s="82"/>
      <c r="N28" s="82">
        <v>6</v>
      </c>
      <c r="O28" s="79"/>
      <c r="P28" s="79"/>
      <c r="Q28" s="83">
        <v>963.98666666666668</v>
      </c>
      <c r="R28" s="83">
        <f t="shared" si="1"/>
        <v>5783.92</v>
      </c>
      <c r="S28" s="62"/>
      <c r="T28" s="62"/>
      <c r="U28" s="62"/>
      <c r="V28" s="62"/>
      <c r="W28" s="62"/>
    </row>
    <row r="29" spans="1:23" s="9" customFormat="1" ht="25.5" x14ac:dyDescent="0.25">
      <c r="A29" s="70">
        <v>15</v>
      </c>
      <c r="B29" s="86">
        <v>2</v>
      </c>
      <c r="C29" s="79" t="s">
        <v>135</v>
      </c>
      <c r="D29" s="79" t="s">
        <v>136</v>
      </c>
      <c r="E29" s="79" t="s">
        <v>173</v>
      </c>
      <c r="F29" s="79" t="s">
        <v>32</v>
      </c>
      <c r="G29" s="79" t="s">
        <v>166</v>
      </c>
      <c r="H29" s="79" t="s">
        <v>166</v>
      </c>
      <c r="I29" s="80" t="s">
        <v>167</v>
      </c>
      <c r="J29" s="60">
        <f t="shared" si="2"/>
        <v>24</v>
      </c>
      <c r="K29" s="62"/>
      <c r="L29" s="62"/>
      <c r="M29" s="82"/>
      <c r="N29" s="82">
        <v>17</v>
      </c>
      <c r="O29" s="82">
        <v>7</v>
      </c>
      <c r="P29" s="79"/>
      <c r="Q29" s="83">
        <v>69.665365853658528</v>
      </c>
      <c r="R29" s="83">
        <f t="shared" si="1"/>
        <v>1671.9687804878047</v>
      </c>
      <c r="S29" s="62"/>
      <c r="T29" s="62"/>
      <c r="U29" s="62"/>
      <c r="V29" s="62"/>
      <c r="W29" s="62"/>
    </row>
    <row r="30" spans="1:23" s="9" customFormat="1" ht="63.75" x14ac:dyDescent="0.25">
      <c r="A30" s="70">
        <v>16</v>
      </c>
      <c r="B30" s="86">
        <v>2</v>
      </c>
      <c r="C30" s="79" t="s">
        <v>158</v>
      </c>
      <c r="D30" s="79" t="s">
        <v>174</v>
      </c>
      <c r="E30" s="79" t="s">
        <v>132</v>
      </c>
      <c r="F30" s="79" t="s">
        <v>32</v>
      </c>
      <c r="G30" s="79" t="s">
        <v>166</v>
      </c>
      <c r="H30" s="79" t="s">
        <v>166</v>
      </c>
      <c r="I30" s="80" t="s">
        <v>167</v>
      </c>
      <c r="J30" s="60">
        <f t="shared" si="2"/>
        <v>1</v>
      </c>
      <c r="K30" s="62"/>
      <c r="L30" s="62"/>
      <c r="M30" s="82"/>
      <c r="N30" s="82">
        <v>1</v>
      </c>
      <c r="O30" s="79"/>
      <c r="P30" s="79"/>
      <c r="Q30" s="83">
        <v>227.14000000000001</v>
      </c>
      <c r="R30" s="83">
        <f t="shared" si="1"/>
        <v>227.14000000000001</v>
      </c>
      <c r="S30" s="62"/>
      <c r="T30" s="62"/>
      <c r="U30" s="62"/>
      <c r="V30" s="62"/>
      <c r="W30" s="62"/>
    </row>
    <row r="31" spans="1:23" s="9" customFormat="1" ht="51" x14ac:dyDescent="0.25">
      <c r="A31" s="70">
        <v>17</v>
      </c>
      <c r="B31" s="86">
        <v>2</v>
      </c>
      <c r="C31" s="79" t="s">
        <v>159</v>
      </c>
      <c r="D31" s="79" t="s">
        <v>175</v>
      </c>
      <c r="E31" s="79" t="s">
        <v>176</v>
      </c>
      <c r="F31" s="79" t="s">
        <v>32</v>
      </c>
      <c r="G31" s="79" t="s">
        <v>166</v>
      </c>
      <c r="H31" s="79" t="s">
        <v>166</v>
      </c>
      <c r="I31" s="80" t="s">
        <v>167</v>
      </c>
      <c r="J31" s="60">
        <f t="shared" si="2"/>
        <v>6</v>
      </c>
      <c r="K31" s="62"/>
      <c r="L31" s="62"/>
      <c r="M31" s="82"/>
      <c r="N31" s="82">
        <v>4</v>
      </c>
      <c r="O31" s="82">
        <v>1</v>
      </c>
      <c r="P31" s="82">
        <v>1</v>
      </c>
      <c r="Q31" s="83">
        <v>1145.5333333333335</v>
      </c>
      <c r="R31" s="83">
        <f t="shared" si="1"/>
        <v>6873.2000000000007</v>
      </c>
      <c r="S31" s="62"/>
      <c r="T31" s="62"/>
      <c r="U31" s="62"/>
      <c r="V31" s="62"/>
      <c r="W31" s="62"/>
    </row>
    <row r="32" spans="1:23" s="9" customFormat="1" ht="25.5" x14ac:dyDescent="0.25">
      <c r="A32" s="70">
        <v>18</v>
      </c>
      <c r="B32" s="86">
        <v>2</v>
      </c>
      <c r="C32" s="79" t="s">
        <v>160</v>
      </c>
      <c r="D32" s="79" t="s">
        <v>177</v>
      </c>
      <c r="E32" s="79" t="s">
        <v>142</v>
      </c>
      <c r="F32" s="79" t="s">
        <v>32</v>
      </c>
      <c r="G32" s="79" t="s">
        <v>166</v>
      </c>
      <c r="H32" s="79" t="s">
        <v>166</v>
      </c>
      <c r="I32" s="80" t="s">
        <v>167</v>
      </c>
      <c r="J32" s="60">
        <f t="shared" si="2"/>
        <v>1</v>
      </c>
      <c r="K32" s="62"/>
      <c r="L32" s="62"/>
      <c r="M32" s="82"/>
      <c r="N32" s="82">
        <v>1</v>
      </c>
      <c r="O32" s="79"/>
      <c r="P32" s="79"/>
      <c r="Q32" s="83">
        <v>3290.41</v>
      </c>
      <c r="R32" s="83">
        <f t="shared" si="1"/>
        <v>3290.41</v>
      </c>
      <c r="S32" s="62"/>
      <c r="T32" s="62"/>
      <c r="U32" s="62"/>
      <c r="V32" s="62"/>
      <c r="W32" s="62"/>
    </row>
    <row r="33" spans="1:23" s="9" customFormat="1" ht="25.5" x14ac:dyDescent="0.25">
      <c r="A33" s="70">
        <v>19</v>
      </c>
      <c r="B33" s="86">
        <v>2</v>
      </c>
      <c r="C33" s="79" t="s">
        <v>161</v>
      </c>
      <c r="D33" s="79" t="s">
        <v>178</v>
      </c>
      <c r="E33" s="79" t="s">
        <v>142</v>
      </c>
      <c r="F33" s="79" t="s">
        <v>32</v>
      </c>
      <c r="G33" s="79" t="s">
        <v>166</v>
      </c>
      <c r="H33" s="79" t="s">
        <v>166</v>
      </c>
      <c r="I33" s="80" t="s">
        <v>167</v>
      </c>
      <c r="J33" s="60">
        <f t="shared" si="2"/>
        <v>1</v>
      </c>
      <c r="K33" s="62"/>
      <c r="L33" s="62"/>
      <c r="M33" s="82"/>
      <c r="N33" s="82">
        <v>1</v>
      </c>
      <c r="O33" s="79"/>
      <c r="P33" s="79"/>
      <c r="Q33" s="83">
        <v>2869.4700000000003</v>
      </c>
      <c r="R33" s="83">
        <f t="shared" si="1"/>
        <v>2869.4700000000003</v>
      </c>
      <c r="S33" s="62"/>
      <c r="T33" s="62"/>
      <c r="U33" s="62"/>
      <c r="V33" s="62"/>
      <c r="W33" s="62"/>
    </row>
    <row r="34" spans="1:23" s="9" customFormat="1" ht="51" x14ac:dyDescent="0.25">
      <c r="A34" s="70">
        <v>20</v>
      </c>
      <c r="B34" s="86">
        <v>2</v>
      </c>
      <c r="C34" s="79" t="s">
        <v>162</v>
      </c>
      <c r="D34" s="79" t="s">
        <v>179</v>
      </c>
      <c r="E34" s="79" t="s">
        <v>180</v>
      </c>
      <c r="F34" s="79" t="s">
        <v>32</v>
      </c>
      <c r="G34" s="79" t="s">
        <v>166</v>
      </c>
      <c r="H34" s="79" t="s">
        <v>166</v>
      </c>
      <c r="I34" s="80" t="s">
        <v>167</v>
      </c>
      <c r="J34" s="60">
        <f t="shared" si="2"/>
        <v>12</v>
      </c>
      <c r="K34" s="62"/>
      <c r="L34" s="62"/>
      <c r="M34" s="82"/>
      <c r="N34" s="82">
        <v>8</v>
      </c>
      <c r="O34" s="82">
        <v>2</v>
      </c>
      <c r="P34" s="82">
        <v>2</v>
      </c>
      <c r="Q34" s="83">
        <v>1959.7750000000003</v>
      </c>
      <c r="R34" s="83">
        <f t="shared" si="1"/>
        <v>23517.300000000003</v>
      </c>
      <c r="S34" s="62"/>
      <c r="T34" s="62"/>
      <c r="U34" s="62"/>
      <c r="V34" s="62"/>
      <c r="W34" s="62"/>
    </row>
    <row r="35" spans="1:23" s="9" customFormat="1" ht="51" x14ac:dyDescent="0.25">
      <c r="A35" s="70">
        <v>21</v>
      </c>
      <c r="B35" s="86">
        <v>2</v>
      </c>
      <c r="C35" s="79" t="s">
        <v>163</v>
      </c>
      <c r="D35" s="79" t="s">
        <v>181</v>
      </c>
      <c r="E35" s="79" t="s">
        <v>180</v>
      </c>
      <c r="F35" s="79" t="s">
        <v>32</v>
      </c>
      <c r="G35" s="79" t="s">
        <v>166</v>
      </c>
      <c r="H35" s="79" t="s">
        <v>166</v>
      </c>
      <c r="I35" s="80" t="s">
        <v>167</v>
      </c>
      <c r="J35" s="60">
        <f t="shared" si="2"/>
        <v>18</v>
      </c>
      <c r="K35" s="62"/>
      <c r="L35" s="62"/>
      <c r="M35" s="82"/>
      <c r="N35" s="82">
        <v>12</v>
      </c>
      <c r="O35" s="82">
        <v>3</v>
      </c>
      <c r="P35" s="82">
        <v>3</v>
      </c>
      <c r="Q35" s="83">
        <v>128.95111111111112</v>
      </c>
      <c r="R35" s="83">
        <f t="shared" si="1"/>
        <v>2321.12</v>
      </c>
      <c r="S35" s="62"/>
      <c r="T35" s="62"/>
      <c r="U35" s="62"/>
      <c r="V35" s="62"/>
      <c r="W35" s="62"/>
    </row>
    <row r="36" spans="1:23" s="9" customFormat="1" ht="26.25" thickBot="1" x14ac:dyDescent="0.3">
      <c r="A36" s="101">
        <v>22</v>
      </c>
      <c r="B36" s="86">
        <v>2</v>
      </c>
      <c r="C36" s="106" t="s">
        <v>164</v>
      </c>
      <c r="D36" s="106" t="s">
        <v>182</v>
      </c>
      <c r="E36" s="106" t="s">
        <v>183</v>
      </c>
      <c r="F36" s="106" t="s">
        <v>32</v>
      </c>
      <c r="G36" s="106" t="s">
        <v>166</v>
      </c>
      <c r="H36" s="106" t="s">
        <v>166</v>
      </c>
      <c r="I36" s="107" t="s">
        <v>167</v>
      </c>
      <c r="J36" s="65">
        <f t="shared" si="2"/>
        <v>39</v>
      </c>
      <c r="K36" s="62"/>
      <c r="L36" s="62"/>
      <c r="M36" s="110"/>
      <c r="N36" s="110">
        <v>23</v>
      </c>
      <c r="O36" s="110">
        <v>10</v>
      </c>
      <c r="P36" s="110">
        <v>6</v>
      </c>
      <c r="Q36" s="83">
        <v>1198.8601666666666</v>
      </c>
      <c r="R36" s="83">
        <f t="shared" si="1"/>
        <v>46755.546499999997</v>
      </c>
      <c r="S36" s="62"/>
      <c r="T36" s="62"/>
      <c r="U36" s="62"/>
      <c r="V36" s="62"/>
      <c r="W36" s="62"/>
    </row>
    <row r="37" spans="1:23" s="9" customFormat="1" ht="26.25" thickBot="1" x14ac:dyDescent="0.3">
      <c r="A37" s="114"/>
      <c r="B37" s="118"/>
      <c r="C37" s="118"/>
      <c r="D37" s="118" t="s">
        <v>34</v>
      </c>
      <c r="E37" s="118"/>
      <c r="F37" s="118"/>
      <c r="G37" s="118" t="s">
        <v>166</v>
      </c>
      <c r="H37" s="118"/>
      <c r="I37" s="118"/>
      <c r="J37" s="118"/>
      <c r="K37" s="118"/>
      <c r="L37" s="118"/>
      <c r="M37" s="119"/>
      <c r="N37" s="118"/>
      <c r="O37" s="118"/>
      <c r="P37" s="118"/>
      <c r="Q37" s="120"/>
      <c r="R37" s="120">
        <f>SUM(R22:R36)</f>
        <v>149136.14528048781</v>
      </c>
      <c r="S37" s="118"/>
      <c r="T37" s="118"/>
      <c r="U37" s="118"/>
      <c r="V37" s="118"/>
      <c r="W37" s="121"/>
    </row>
    <row r="38" spans="1:23" s="9" customFormat="1" ht="25.5" x14ac:dyDescent="0.25">
      <c r="A38" s="122">
        <v>23</v>
      </c>
      <c r="B38" s="71">
        <v>3</v>
      </c>
      <c r="C38" s="87" t="s">
        <v>194</v>
      </c>
      <c r="D38" s="111" t="s">
        <v>190</v>
      </c>
      <c r="E38" s="111" t="s">
        <v>133</v>
      </c>
      <c r="F38" s="111" t="s">
        <v>32</v>
      </c>
      <c r="G38" s="111" t="s">
        <v>166</v>
      </c>
      <c r="H38" s="111" t="s">
        <v>166</v>
      </c>
      <c r="I38" s="112" t="s">
        <v>167</v>
      </c>
      <c r="J38" s="60">
        <f t="shared" si="2"/>
        <v>5</v>
      </c>
      <c r="K38" s="60"/>
      <c r="L38" s="60"/>
      <c r="M38" s="113"/>
      <c r="N38" s="113">
        <v>2</v>
      </c>
      <c r="O38" s="111"/>
      <c r="P38" s="113">
        <v>3</v>
      </c>
      <c r="Q38" s="77">
        <v>33343.531428571427</v>
      </c>
      <c r="R38" s="77">
        <f t="shared" si="1"/>
        <v>166717.65714285715</v>
      </c>
      <c r="S38" s="60"/>
      <c r="T38" s="60"/>
      <c r="U38" s="60"/>
      <c r="V38" s="60"/>
      <c r="W38" s="60"/>
    </row>
    <row r="39" spans="1:23" s="9" customFormat="1" ht="25.5" x14ac:dyDescent="0.25">
      <c r="A39" s="88">
        <v>24</v>
      </c>
      <c r="B39" s="89">
        <v>3</v>
      </c>
      <c r="C39" s="90" t="s">
        <v>195</v>
      </c>
      <c r="D39" s="79" t="s">
        <v>191</v>
      </c>
      <c r="E39" s="79" t="s">
        <v>133</v>
      </c>
      <c r="F39" s="79" t="s">
        <v>32</v>
      </c>
      <c r="G39" s="79" t="s">
        <v>166</v>
      </c>
      <c r="H39" s="79" t="s">
        <v>166</v>
      </c>
      <c r="I39" s="80" t="s">
        <v>167</v>
      </c>
      <c r="J39" s="60">
        <f t="shared" si="2"/>
        <v>1</v>
      </c>
      <c r="K39" s="61"/>
      <c r="L39" s="61"/>
      <c r="M39" s="82"/>
      <c r="N39" s="82">
        <v>1</v>
      </c>
      <c r="O39" s="79"/>
      <c r="P39" s="79"/>
      <c r="Q39" s="85">
        <v>32448</v>
      </c>
      <c r="R39" s="85">
        <f t="shared" si="1"/>
        <v>32448</v>
      </c>
      <c r="S39" s="61"/>
      <c r="T39" s="61"/>
      <c r="U39" s="61"/>
      <c r="V39" s="61"/>
      <c r="W39" s="61"/>
    </row>
    <row r="40" spans="1:23" s="9" customFormat="1" ht="25.5" x14ac:dyDescent="0.25">
      <c r="A40" s="88">
        <v>25</v>
      </c>
      <c r="B40" s="84">
        <v>3</v>
      </c>
      <c r="C40" s="91" t="s">
        <v>196</v>
      </c>
      <c r="D40" s="79" t="s">
        <v>192</v>
      </c>
      <c r="E40" s="79" t="s">
        <v>133</v>
      </c>
      <c r="F40" s="79" t="s">
        <v>32</v>
      </c>
      <c r="G40" s="79" t="s">
        <v>166</v>
      </c>
      <c r="H40" s="79" t="s">
        <v>166</v>
      </c>
      <c r="I40" s="80" t="s">
        <v>167</v>
      </c>
      <c r="J40" s="60">
        <f t="shared" si="2"/>
        <v>2</v>
      </c>
      <c r="K40" s="61"/>
      <c r="L40" s="61"/>
      <c r="M40" s="82"/>
      <c r="N40" s="82">
        <v>2</v>
      </c>
      <c r="O40" s="79"/>
      <c r="P40" s="79"/>
      <c r="Q40" s="85">
        <v>5591.48</v>
      </c>
      <c r="R40" s="85">
        <f t="shared" si="1"/>
        <v>11182.96</v>
      </c>
      <c r="S40" s="61"/>
      <c r="T40" s="61"/>
      <c r="U40" s="61"/>
      <c r="V40" s="61"/>
      <c r="W40" s="61"/>
    </row>
    <row r="41" spans="1:23" s="9" customFormat="1" ht="26.25" thickBot="1" x14ac:dyDescent="0.3">
      <c r="A41" s="123">
        <v>26</v>
      </c>
      <c r="B41" s="89">
        <v>3</v>
      </c>
      <c r="C41" s="124" t="s">
        <v>197</v>
      </c>
      <c r="D41" s="106" t="s">
        <v>193</v>
      </c>
      <c r="E41" s="106" t="s">
        <v>133</v>
      </c>
      <c r="F41" s="106" t="s">
        <v>32</v>
      </c>
      <c r="G41" s="106" t="s">
        <v>166</v>
      </c>
      <c r="H41" s="106" t="s">
        <v>166</v>
      </c>
      <c r="I41" s="107" t="s">
        <v>167</v>
      </c>
      <c r="J41" s="65">
        <f t="shared" si="2"/>
        <v>4</v>
      </c>
      <c r="K41" s="62"/>
      <c r="L41" s="62"/>
      <c r="M41" s="110"/>
      <c r="N41" s="110"/>
      <c r="O41" s="106"/>
      <c r="P41" s="110">
        <v>4</v>
      </c>
      <c r="Q41" s="83">
        <v>377.5</v>
      </c>
      <c r="R41" s="83">
        <f t="shared" si="1"/>
        <v>1510</v>
      </c>
      <c r="S41" s="62"/>
      <c r="T41" s="62"/>
      <c r="U41" s="62"/>
      <c r="V41" s="62"/>
      <c r="W41" s="62"/>
    </row>
    <row r="42" spans="1:23" s="9" customFormat="1" ht="26.25" thickBot="1" x14ac:dyDescent="0.3">
      <c r="A42" s="114"/>
      <c r="B42" s="118"/>
      <c r="C42" s="118"/>
      <c r="D42" s="118" t="s">
        <v>125</v>
      </c>
      <c r="E42" s="118"/>
      <c r="F42" s="118"/>
      <c r="G42" s="118" t="s">
        <v>166</v>
      </c>
      <c r="H42" s="118"/>
      <c r="I42" s="118"/>
      <c r="J42" s="118"/>
      <c r="K42" s="118"/>
      <c r="L42" s="118"/>
      <c r="M42" s="119"/>
      <c r="N42" s="118"/>
      <c r="O42" s="118"/>
      <c r="P42" s="118"/>
      <c r="Q42" s="120"/>
      <c r="R42" s="120">
        <f>SUM(R38:R41)</f>
        <v>211858.61714285714</v>
      </c>
      <c r="S42" s="118"/>
      <c r="T42" s="118"/>
      <c r="U42" s="118"/>
      <c r="V42" s="118"/>
      <c r="W42" s="121"/>
    </row>
    <row r="43" spans="1:23" s="9" customFormat="1" ht="25.5" x14ac:dyDescent="0.25">
      <c r="A43" s="70">
        <v>27</v>
      </c>
      <c r="B43" s="71">
        <v>4</v>
      </c>
      <c r="C43" s="125" t="s">
        <v>198</v>
      </c>
      <c r="D43" s="125" t="s">
        <v>201</v>
      </c>
      <c r="E43" s="125" t="s">
        <v>202</v>
      </c>
      <c r="F43" s="125" t="s">
        <v>32</v>
      </c>
      <c r="G43" s="126" t="s">
        <v>166</v>
      </c>
      <c r="H43" s="67" t="s">
        <v>166</v>
      </c>
      <c r="I43" s="127" t="s">
        <v>203</v>
      </c>
      <c r="J43" s="60">
        <f t="shared" si="2"/>
        <v>2</v>
      </c>
      <c r="K43" s="60"/>
      <c r="L43" s="60"/>
      <c r="M43" s="92"/>
      <c r="N43" s="92">
        <v>2</v>
      </c>
      <c r="O43" s="92"/>
      <c r="P43" s="92"/>
      <c r="Q43" s="77">
        <v>18984.41</v>
      </c>
      <c r="R43" s="77">
        <f t="shared" si="1"/>
        <v>37968.82</v>
      </c>
      <c r="S43" s="60"/>
      <c r="T43" s="60"/>
      <c r="U43" s="60"/>
      <c r="V43" s="60"/>
      <c r="W43" s="60"/>
    </row>
    <row r="44" spans="1:23" s="9" customFormat="1" ht="25.5" x14ac:dyDescent="0.25">
      <c r="A44" s="93">
        <v>28</v>
      </c>
      <c r="B44" s="84">
        <v>4</v>
      </c>
      <c r="C44" s="94" t="s">
        <v>199</v>
      </c>
      <c r="D44" s="94" t="s">
        <v>204</v>
      </c>
      <c r="E44" s="94" t="s">
        <v>202</v>
      </c>
      <c r="F44" s="94" t="s">
        <v>32</v>
      </c>
      <c r="G44" s="95" t="s">
        <v>166</v>
      </c>
      <c r="H44" s="64" t="s">
        <v>166</v>
      </c>
      <c r="I44" s="96" t="s">
        <v>203</v>
      </c>
      <c r="J44" s="61">
        <f t="shared" si="2"/>
        <v>3</v>
      </c>
      <c r="K44" s="61"/>
      <c r="L44" s="61"/>
      <c r="M44" s="97"/>
      <c r="N44" s="97">
        <v>3</v>
      </c>
      <c r="O44" s="97"/>
      <c r="P44" s="97"/>
      <c r="Q44" s="85">
        <v>30882.71</v>
      </c>
      <c r="R44" s="85">
        <f t="shared" si="1"/>
        <v>92648.13</v>
      </c>
      <c r="S44" s="61"/>
      <c r="T44" s="61"/>
      <c r="U44" s="61"/>
      <c r="V44" s="61"/>
      <c r="W44" s="61"/>
    </row>
    <row r="45" spans="1:23" s="9" customFormat="1" ht="26.25" thickBot="1" x14ac:dyDescent="0.3">
      <c r="A45" s="78">
        <v>29</v>
      </c>
      <c r="B45" s="89">
        <v>4</v>
      </c>
      <c r="C45" s="128" t="s">
        <v>200</v>
      </c>
      <c r="D45" s="128" t="s">
        <v>205</v>
      </c>
      <c r="E45" s="128" t="s">
        <v>206</v>
      </c>
      <c r="F45" s="128" t="s">
        <v>32</v>
      </c>
      <c r="G45" s="129" t="s">
        <v>166</v>
      </c>
      <c r="H45" s="86" t="s">
        <v>166</v>
      </c>
      <c r="I45" s="130" t="s">
        <v>203</v>
      </c>
      <c r="J45" s="62">
        <f t="shared" si="2"/>
        <v>5</v>
      </c>
      <c r="K45" s="62"/>
      <c r="L45" s="62"/>
      <c r="M45" s="98"/>
      <c r="N45" s="98">
        <v>5</v>
      </c>
      <c r="O45" s="98"/>
      <c r="P45" s="98"/>
      <c r="Q45" s="83">
        <v>4904.24</v>
      </c>
      <c r="R45" s="83">
        <f t="shared" si="1"/>
        <v>24521.199999999997</v>
      </c>
      <c r="S45" s="62"/>
      <c r="T45" s="62"/>
      <c r="U45" s="62"/>
      <c r="V45" s="62"/>
      <c r="W45" s="62"/>
    </row>
    <row r="46" spans="1:23" s="9" customFormat="1" ht="26.25" thickBot="1" x14ac:dyDescent="0.3">
      <c r="A46" s="114"/>
      <c r="B46" s="115"/>
      <c r="C46" s="116"/>
      <c r="D46" s="116" t="s">
        <v>126</v>
      </c>
      <c r="E46" s="116"/>
      <c r="F46" s="116"/>
      <c r="G46" s="118" t="s">
        <v>166</v>
      </c>
      <c r="H46" s="116"/>
      <c r="I46" s="117"/>
      <c r="J46" s="118"/>
      <c r="K46" s="118"/>
      <c r="L46" s="118"/>
      <c r="M46" s="117"/>
      <c r="N46" s="117"/>
      <c r="O46" s="117"/>
      <c r="P46" s="117"/>
      <c r="Q46" s="120"/>
      <c r="R46" s="120">
        <f>SUM(R43:R45)</f>
        <v>155138.15000000002</v>
      </c>
      <c r="S46" s="118"/>
      <c r="T46" s="118"/>
      <c r="U46" s="118"/>
      <c r="V46" s="118"/>
      <c r="W46" s="121"/>
    </row>
    <row r="47" spans="1:23" s="9" customFormat="1" ht="26.25" thickBot="1" x14ac:dyDescent="0.3">
      <c r="A47" s="101">
        <v>30</v>
      </c>
      <c r="B47" s="102">
        <v>5</v>
      </c>
      <c r="C47" s="99" t="s">
        <v>207</v>
      </c>
      <c r="D47" s="99" t="s">
        <v>208</v>
      </c>
      <c r="E47" s="100" t="s">
        <v>133</v>
      </c>
      <c r="F47" s="99" t="s">
        <v>32</v>
      </c>
      <c r="G47" s="99" t="s">
        <v>166</v>
      </c>
      <c r="H47" s="102" t="s">
        <v>166</v>
      </c>
      <c r="I47" s="99" t="s">
        <v>203</v>
      </c>
      <c r="J47" s="102">
        <f t="shared" si="2"/>
        <v>3</v>
      </c>
      <c r="K47" s="102"/>
      <c r="L47" s="102"/>
      <c r="M47" s="102"/>
      <c r="N47" s="102">
        <v>3</v>
      </c>
      <c r="O47" s="102"/>
      <c r="P47" s="102"/>
      <c r="Q47" s="131">
        <v>19688.14</v>
      </c>
      <c r="R47" s="131">
        <f t="shared" si="1"/>
        <v>59064.42</v>
      </c>
      <c r="S47" s="65"/>
      <c r="T47" s="65"/>
      <c r="U47" s="65"/>
      <c r="V47" s="65"/>
      <c r="W47" s="65"/>
    </row>
    <row r="48" spans="1:23" s="9" customFormat="1" ht="26.25" thickBot="1" x14ac:dyDescent="0.3">
      <c r="A48" s="114"/>
      <c r="B48" s="118"/>
      <c r="C48" s="118"/>
      <c r="D48" s="118" t="s">
        <v>127</v>
      </c>
      <c r="E48" s="118"/>
      <c r="F48" s="118"/>
      <c r="G48" s="118" t="s">
        <v>166</v>
      </c>
      <c r="H48" s="118"/>
      <c r="I48" s="118"/>
      <c r="J48" s="118"/>
      <c r="K48" s="118"/>
      <c r="L48" s="118"/>
      <c r="M48" s="118"/>
      <c r="N48" s="118"/>
      <c r="O48" s="118"/>
      <c r="P48" s="118"/>
      <c r="Q48" s="120"/>
      <c r="R48" s="120">
        <f>SUM(R47:R47)</f>
        <v>59064.42</v>
      </c>
      <c r="S48" s="118"/>
      <c r="T48" s="118"/>
      <c r="U48" s="118"/>
      <c r="V48" s="118"/>
      <c r="W48" s="121"/>
    </row>
    <row r="49" spans="1:23" s="9" customFormat="1" ht="25.5" x14ac:dyDescent="0.25">
      <c r="A49" s="70">
        <v>31</v>
      </c>
      <c r="B49" s="67">
        <v>6</v>
      </c>
      <c r="C49" s="60" t="s">
        <v>214</v>
      </c>
      <c r="D49" s="60" t="s">
        <v>209</v>
      </c>
      <c r="E49" s="133" t="s">
        <v>133</v>
      </c>
      <c r="F49" s="60" t="s">
        <v>32</v>
      </c>
      <c r="G49" s="60" t="s">
        <v>166</v>
      </c>
      <c r="H49" s="67" t="s">
        <v>166</v>
      </c>
      <c r="I49" s="60" t="s">
        <v>203</v>
      </c>
      <c r="J49" s="60">
        <f t="shared" si="2"/>
        <v>2</v>
      </c>
      <c r="K49" s="60"/>
      <c r="L49" s="60"/>
      <c r="M49" s="134"/>
      <c r="N49" s="60">
        <v>2</v>
      </c>
      <c r="O49" s="60"/>
      <c r="P49" s="60"/>
      <c r="Q49" s="77">
        <v>20732.199999999997</v>
      </c>
      <c r="R49" s="77">
        <f t="shared" si="1"/>
        <v>41464.399999999994</v>
      </c>
      <c r="S49" s="60"/>
      <c r="T49" s="60"/>
      <c r="U49" s="60"/>
      <c r="V49" s="60"/>
      <c r="W49" s="60"/>
    </row>
    <row r="50" spans="1:23" s="9" customFormat="1" ht="25.5" x14ac:dyDescent="0.25">
      <c r="A50" s="93">
        <v>32</v>
      </c>
      <c r="B50" s="64">
        <v>6</v>
      </c>
      <c r="C50" s="61" t="s">
        <v>196</v>
      </c>
      <c r="D50" s="61" t="s">
        <v>192</v>
      </c>
      <c r="E50" s="63" t="s">
        <v>133</v>
      </c>
      <c r="F50" s="61" t="s">
        <v>32</v>
      </c>
      <c r="G50" s="61" t="s">
        <v>166</v>
      </c>
      <c r="H50" s="64" t="s">
        <v>166</v>
      </c>
      <c r="I50" s="61" t="s">
        <v>203</v>
      </c>
      <c r="J50" s="61">
        <f t="shared" si="2"/>
        <v>4</v>
      </c>
      <c r="K50" s="61"/>
      <c r="L50" s="61"/>
      <c r="M50" s="132"/>
      <c r="N50" s="61">
        <v>4</v>
      </c>
      <c r="O50" s="61"/>
      <c r="P50" s="61"/>
      <c r="Q50" s="85">
        <v>16525</v>
      </c>
      <c r="R50" s="85">
        <f t="shared" si="1"/>
        <v>66100</v>
      </c>
      <c r="S50" s="61"/>
      <c r="T50" s="61"/>
      <c r="U50" s="61"/>
      <c r="V50" s="61"/>
      <c r="W50" s="61"/>
    </row>
    <row r="51" spans="1:23" s="9" customFormat="1" ht="25.5" x14ac:dyDescent="0.25">
      <c r="A51" s="93">
        <v>33</v>
      </c>
      <c r="B51" s="64">
        <v>6</v>
      </c>
      <c r="C51" s="61" t="s">
        <v>215</v>
      </c>
      <c r="D51" s="61" t="s">
        <v>210</v>
      </c>
      <c r="E51" s="63" t="s">
        <v>133</v>
      </c>
      <c r="F51" s="61" t="s">
        <v>32</v>
      </c>
      <c r="G51" s="61" t="s">
        <v>166</v>
      </c>
      <c r="H51" s="64" t="s">
        <v>166</v>
      </c>
      <c r="I51" s="61" t="s">
        <v>203</v>
      </c>
      <c r="J51" s="61">
        <f t="shared" si="2"/>
        <v>4</v>
      </c>
      <c r="K51" s="61"/>
      <c r="L51" s="61"/>
      <c r="M51" s="132"/>
      <c r="N51" s="61">
        <v>4</v>
      </c>
      <c r="O51" s="61"/>
      <c r="P51" s="61"/>
      <c r="Q51" s="85">
        <v>34000</v>
      </c>
      <c r="R51" s="85">
        <f t="shared" si="1"/>
        <v>136000</v>
      </c>
      <c r="S51" s="61"/>
      <c r="T51" s="61"/>
      <c r="U51" s="61"/>
      <c r="V51" s="61"/>
      <c r="W51" s="61"/>
    </row>
    <row r="52" spans="1:23" s="9" customFormat="1" ht="25.5" x14ac:dyDescent="0.25">
      <c r="A52" s="93">
        <v>34</v>
      </c>
      <c r="B52" s="64">
        <v>6</v>
      </c>
      <c r="C52" s="61" t="s">
        <v>216</v>
      </c>
      <c r="D52" s="61" t="s">
        <v>211</v>
      </c>
      <c r="E52" s="63" t="s">
        <v>133</v>
      </c>
      <c r="F52" s="61" t="s">
        <v>32</v>
      </c>
      <c r="G52" s="61" t="s">
        <v>166</v>
      </c>
      <c r="H52" s="64" t="s">
        <v>166</v>
      </c>
      <c r="I52" s="61" t="s">
        <v>203</v>
      </c>
      <c r="J52" s="61">
        <f t="shared" si="2"/>
        <v>1</v>
      </c>
      <c r="K52" s="61"/>
      <c r="L52" s="61"/>
      <c r="M52" s="132"/>
      <c r="N52" s="61">
        <v>1</v>
      </c>
      <c r="O52" s="61"/>
      <c r="P52" s="61"/>
      <c r="Q52" s="85">
        <v>12797.29</v>
      </c>
      <c r="R52" s="85">
        <f t="shared" si="1"/>
        <v>12797.29</v>
      </c>
      <c r="S52" s="61"/>
      <c r="T52" s="61"/>
      <c r="U52" s="61"/>
      <c r="V52" s="61"/>
      <c r="W52" s="61"/>
    </row>
    <row r="53" spans="1:23" s="9" customFormat="1" ht="25.5" x14ac:dyDescent="0.25">
      <c r="A53" s="93">
        <v>35</v>
      </c>
      <c r="B53" s="64">
        <v>6</v>
      </c>
      <c r="C53" s="61" t="s">
        <v>217</v>
      </c>
      <c r="D53" s="61" t="s">
        <v>212</v>
      </c>
      <c r="E53" s="63" t="s">
        <v>133</v>
      </c>
      <c r="F53" s="61" t="s">
        <v>32</v>
      </c>
      <c r="G53" s="61" t="s">
        <v>166</v>
      </c>
      <c r="H53" s="64" t="s">
        <v>166</v>
      </c>
      <c r="I53" s="61" t="s">
        <v>203</v>
      </c>
      <c r="J53" s="61">
        <f t="shared" si="2"/>
        <v>3</v>
      </c>
      <c r="K53" s="61"/>
      <c r="L53" s="61"/>
      <c r="M53" s="132"/>
      <c r="N53" s="61">
        <v>3</v>
      </c>
      <c r="O53" s="61"/>
      <c r="P53" s="61"/>
      <c r="Q53" s="85">
        <v>11738.14</v>
      </c>
      <c r="R53" s="85">
        <f t="shared" si="1"/>
        <v>35214.42</v>
      </c>
      <c r="S53" s="61"/>
      <c r="T53" s="61"/>
      <c r="U53" s="61"/>
      <c r="V53" s="61"/>
      <c r="W53" s="61"/>
    </row>
    <row r="54" spans="1:23" s="9" customFormat="1" ht="26.25" thickBot="1" x14ac:dyDescent="0.3">
      <c r="A54" s="78">
        <v>36</v>
      </c>
      <c r="B54" s="86">
        <v>6</v>
      </c>
      <c r="C54" s="62" t="s">
        <v>218</v>
      </c>
      <c r="D54" s="62" t="s">
        <v>213</v>
      </c>
      <c r="E54" s="135" t="s">
        <v>133</v>
      </c>
      <c r="F54" s="62" t="s">
        <v>32</v>
      </c>
      <c r="G54" s="62" t="s">
        <v>166</v>
      </c>
      <c r="H54" s="86" t="s">
        <v>166</v>
      </c>
      <c r="I54" s="62" t="s">
        <v>203</v>
      </c>
      <c r="J54" s="62">
        <f t="shared" si="2"/>
        <v>3</v>
      </c>
      <c r="K54" s="62"/>
      <c r="L54" s="62"/>
      <c r="M54" s="69"/>
      <c r="N54" s="62">
        <v>3</v>
      </c>
      <c r="O54" s="62"/>
      <c r="P54" s="62"/>
      <c r="Q54" s="83">
        <v>38570.85</v>
      </c>
      <c r="R54" s="83">
        <f t="shared" si="1"/>
        <v>115712.54999999999</v>
      </c>
      <c r="S54" s="62"/>
      <c r="T54" s="62"/>
      <c r="U54" s="62"/>
      <c r="V54" s="62"/>
      <c r="W54" s="62"/>
    </row>
    <row r="55" spans="1:23" s="9" customFormat="1" ht="26.25" thickBot="1" x14ac:dyDescent="0.3">
      <c r="A55" s="114"/>
      <c r="B55" s="118"/>
      <c r="C55" s="118"/>
      <c r="D55" s="118" t="s">
        <v>128</v>
      </c>
      <c r="E55" s="118"/>
      <c r="F55" s="118"/>
      <c r="G55" s="118" t="s">
        <v>166</v>
      </c>
      <c r="H55" s="118"/>
      <c r="I55" s="118"/>
      <c r="J55" s="118"/>
      <c r="K55" s="118"/>
      <c r="L55" s="118"/>
      <c r="M55" s="136"/>
      <c r="N55" s="118"/>
      <c r="O55" s="118"/>
      <c r="P55" s="118"/>
      <c r="Q55" s="120"/>
      <c r="R55" s="120">
        <f>SUM(R49:R54)</f>
        <v>407288.66</v>
      </c>
      <c r="S55" s="118"/>
      <c r="T55" s="118"/>
      <c r="U55" s="118"/>
      <c r="V55" s="118"/>
      <c r="W55" s="121"/>
    </row>
    <row r="56" spans="1:23" s="9" customFormat="1" ht="25.5" x14ac:dyDescent="0.25">
      <c r="A56" s="70">
        <v>37</v>
      </c>
      <c r="B56" s="67">
        <v>7</v>
      </c>
      <c r="C56" s="67" t="s">
        <v>219</v>
      </c>
      <c r="D56" s="92" t="s">
        <v>222</v>
      </c>
      <c r="E56" s="60" t="s">
        <v>202</v>
      </c>
      <c r="F56" s="60" t="s">
        <v>32</v>
      </c>
      <c r="G56" s="60" t="s">
        <v>166</v>
      </c>
      <c r="H56" s="67" t="s">
        <v>166</v>
      </c>
      <c r="I56" s="60" t="s">
        <v>223</v>
      </c>
      <c r="J56" s="60">
        <f t="shared" si="2"/>
        <v>1</v>
      </c>
      <c r="K56" s="60"/>
      <c r="L56" s="60"/>
      <c r="M56" s="60"/>
      <c r="N56" s="60">
        <v>1</v>
      </c>
      <c r="O56" s="60"/>
      <c r="P56" s="60"/>
      <c r="Q56" s="77">
        <v>498169.4915</v>
      </c>
      <c r="R56" s="77">
        <f t="shared" si="1"/>
        <v>498169.4915</v>
      </c>
      <c r="S56" s="65"/>
      <c r="T56" s="65"/>
      <c r="U56" s="65"/>
      <c r="V56" s="65"/>
      <c r="W56" s="65"/>
    </row>
    <row r="57" spans="1:23" s="9" customFormat="1" ht="25.5" x14ac:dyDescent="0.25">
      <c r="A57" s="93">
        <v>37</v>
      </c>
      <c r="B57" s="64">
        <v>7</v>
      </c>
      <c r="C57" s="64" t="s">
        <v>220</v>
      </c>
      <c r="D57" s="97" t="s">
        <v>224</v>
      </c>
      <c r="E57" s="61" t="s">
        <v>202</v>
      </c>
      <c r="F57" s="61" t="s">
        <v>32</v>
      </c>
      <c r="G57" s="61" t="s">
        <v>166</v>
      </c>
      <c r="H57" s="64" t="s">
        <v>166</v>
      </c>
      <c r="I57" s="61" t="s">
        <v>223</v>
      </c>
      <c r="J57" s="61">
        <f t="shared" si="2"/>
        <v>1</v>
      </c>
      <c r="K57" s="61"/>
      <c r="L57" s="61"/>
      <c r="M57" s="61"/>
      <c r="N57" s="61">
        <v>1</v>
      </c>
      <c r="O57" s="61"/>
      <c r="P57" s="61"/>
      <c r="Q57" s="85">
        <v>76810</v>
      </c>
      <c r="R57" s="85">
        <f t="shared" si="1"/>
        <v>76810</v>
      </c>
      <c r="S57" s="65"/>
      <c r="T57" s="65"/>
      <c r="U57" s="65"/>
      <c r="V57" s="65"/>
      <c r="W57" s="65"/>
    </row>
    <row r="58" spans="1:23" s="9" customFormat="1" ht="25.5" x14ac:dyDescent="0.25">
      <c r="A58" s="93">
        <v>37</v>
      </c>
      <c r="B58" s="64">
        <v>7</v>
      </c>
      <c r="C58" s="64" t="s">
        <v>221</v>
      </c>
      <c r="D58" s="97" t="s">
        <v>225</v>
      </c>
      <c r="E58" s="61" t="s">
        <v>226</v>
      </c>
      <c r="F58" s="61" t="s">
        <v>32</v>
      </c>
      <c r="G58" s="61" t="s">
        <v>166</v>
      </c>
      <c r="H58" s="64" t="s">
        <v>166</v>
      </c>
      <c r="I58" s="61" t="s">
        <v>223</v>
      </c>
      <c r="J58" s="61">
        <f t="shared" si="2"/>
        <v>1</v>
      </c>
      <c r="K58" s="61"/>
      <c r="L58" s="61"/>
      <c r="M58" s="61"/>
      <c r="N58" s="61">
        <v>1</v>
      </c>
      <c r="O58" s="61"/>
      <c r="P58" s="61"/>
      <c r="Q58" s="85">
        <v>478033.8983</v>
      </c>
      <c r="R58" s="85">
        <f t="shared" si="1"/>
        <v>478033.8983</v>
      </c>
      <c r="S58" s="65"/>
      <c r="T58" s="65"/>
      <c r="U58" s="65"/>
      <c r="V58" s="65"/>
      <c r="W58" s="65"/>
    </row>
    <row r="59" spans="1:23" s="9" customFormat="1" ht="26.25" thickBot="1" x14ac:dyDescent="0.3">
      <c r="A59" s="78">
        <v>37</v>
      </c>
      <c r="B59" s="86">
        <v>7</v>
      </c>
      <c r="C59" s="86" t="s">
        <v>138</v>
      </c>
      <c r="D59" s="98" t="s">
        <v>227</v>
      </c>
      <c r="E59" s="62" t="s">
        <v>133</v>
      </c>
      <c r="F59" s="62" t="s">
        <v>32</v>
      </c>
      <c r="G59" s="62" t="s">
        <v>166</v>
      </c>
      <c r="H59" s="86" t="s">
        <v>166</v>
      </c>
      <c r="I59" s="62" t="s">
        <v>223</v>
      </c>
      <c r="J59" s="62">
        <f t="shared" si="2"/>
        <v>2</v>
      </c>
      <c r="K59" s="62"/>
      <c r="L59" s="62"/>
      <c r="M59" s="62"/>
      <c r="N59" s="62">
        <v>2</v>
      </c>
      <c r="O59" s="62"/>
      <c r="P59" s="62"/>
      <c r="Q59" s="83">
        <v>105301.69</v>
      </c>
      <c r="R59" s="83">
        <f t="shared" si="1"/>
        <v>210603.38</v>
      </c>
      <c r="S59" s="65"/>
      <c r="T59" s="65"/>
      <c r="U59" s="65"/>
      <c r="V59" s="65"/>
      <c r="W59" s="65"/>
    </row>
    <row r="60" spans="1:23" s="9" customFormat="1" ht="26.25" thickBot="1" x14ac:dyDescent="0.3">
      <c r="A60" s="114"/>
      <c r="B60" s="119"/>
      <c r="C60" s="118"/>
      <c r="D60" s="117" t="s">
        <v>129</v>
      </c>
      <c r="E60" s="117"/>
      <c r="F60" s="117"/>
      <c r="G60" s="118" t="s">
        <v>166</v>
      </c>
      <c r="H60" s="117"/>
      <c r="I60" s="117"/>
      <c r="J60" s="118"/>
      <c r="K60" s="118"/>
      <c r="L60" s="118"/>
      <c r="M60" s="115"/>
      <c r="N60" s="118"/>
      <c r="O60" s="118"/>
      <c r="P60" s="118"/>
      <c r="Q60" s="120"/>
      <c r="R60" s="120">
        <f>SUM(R56:R59)</f>
        <v>1263616.7697999999</v>
      </c>
      <c r="S60" s="118"/>
      <c r="T60" s="118"/>
      <c r="U60" s="118"/>
      <c r="V60" s="118"/>
      <c r="W60" s="121"/>
    </row>
    <row r="61" spans="1:23" s="9" customFormat="1" ht="26.25" thickBot="1" x14ac:dyDescent="0.3">
      <c r="A61" s="101">
        <v>38</v>
      </c>
      <c r="B61" s="137">
        <v>8</v>
      </c>
      <c r="C61" s="138" t="s">
        <v>228</v>
      </c>
      <c r="D61" s="139" t="s">
        <v>229</v>
      </c>
      <c r="E61" s="65" t="s">
        <v>133</v>
      </c>
      <c r="F61" s="65" t="s">
        <v>32</v>
      </c>
      <c r="G61" s="65" t="s">
        <v>166</v>
      </c>
      <c r="H61" s="102" t="s">
        <v>166</v>
      </c>
      <c r="I61" s="65" t="s">
        <v>223</v>
      </c>
      <c r="J61" s="65">
        <f t="shared" ref="J61" si="3">SUM(K61:P61)</f>
        <v>1</v>
      </c>
      <c r="K61" s="65"/>
      <c r="L61" s="65"/>
      <c r="M61" s="66"/>
      <c r="N61" s="140">
        <v>1</v>
      </c>
      <c r="O61" s="65"/>
      <c r="P61" s="65"/>
      <c r="Q61" s="103">
        <v>214893.22</v>
      </c>
      <c r="R61" s="103">
        <f t="shared" ref="R61" si="4">Q61*J61</f>
        <v>214893.22</v>
      </c>
      <c r="S61" s="65"/>
      <c r="T61" s="65"/>
      <c r="U61" s="65"/>
      <c r="V61" s="65"/>
      <c r="W61" s="65"/>
    </row>
    <row r="62" spans="1:23" s="9" customFormat="1" ht="26.25" thickBot="1" x14ac:dyDescent="0.3">
      <c r="A62" s="114"/>
      <c r="B62" s="119"/>
      <c r="C62" s="118"/>
      <c r="D62" s="118" t="s">
        <v>143</v>
      </c>
      <c r="E62" s="118"/>
      <c r="F62" s="118"/>
      <c r="G62" s="118" t="s">
        <v>166</v>
      </c>
      <c r="H62" s="118"/>
      <c r="I62" s="118"/>
      <c r="J62" s="118"/>
      <c r="K62" s="118"/>
      <c r="L62" s="118"/>
      <c r="M62" s="141"/>
      <c r="N62" s="119"/>
      <c r="O62" s="118"/>
      <c r="P62" s="118"/>
      <c r="Q62" s="120"/>
      <c r="R62" s="120">
        <f>SUM(R61:R61)</f>
        <v>214893.22</v>
      </c>
      <c r="S62" s="118"/>
      <c r="T62" s="118"/>
      <c r="U62" s="118"/>
      <c r="V62" s="118"/>
      <c r="W62" s="121"/>
    </row>
    <row r="63" spans="1:23" s="9" customFormat="1" ht="25.5" x14ac:dyDescent="0.25">
      <c r="A63" s="70">
        <v>39</v>
      </c>
      <c r="B63" s="68">
        <v>9</v>
      </c>
      <c r="C63" s="111" t="s">
        <v>230</v>
      </c>
      <c r="D63" s="60" t="s">
        <v>232</v>
      </c>
      <c r="E63" s="60" t="s">
        <v>133</v>
      </c>
      <c r="F63" s="60" t="s">
        <v>32</v>
      </c>
      <c r="G63" s="60" t="s">
        <v>166</v>
      </c>
      <c r="H63" s="67" t="s">
        <v>166</v>
      </c>
      <c r="I63" s="60" t="s">
        <v>223</v>
      </c>
      <c r="J63" s="60">
        <f>SUM(K63:P63)</f>
        <v>1</v>
      </c>
      <c r="K63" s="60"/>
      <c r="L63" s="60"/>
      <c r="M63" s="104"/>
      <c r="N63" s="111">
        <v>1</v>
      </c>
      <c r="O63" s="60"/>
      <c r="P63" s="60"/>
      <c r="Q63" s="77">
        <v>290101.69</v>
      </c>
      <c r="R63" s="77">
        <f>Q63*J63</f>
        <v>290101.69</v>
      </c>
      <c r="S63" s="60"/>
      <c r="T63" s="60"/>
      <c r="U63" s="60"/>
      <c r="V63" s="60"/>
      <c r="W63" s="60"/>
    </row>
    <row r="64" spans="1:23" s="9" customFormat="1" ht="26.25" thickBot="1" x14ac:dyDescent="0.3">
      <c r="A64" s="78">
        <v>40</v>
      </c>
      <c r="B64" s="142">
        <v>9</v>
      </c>
      <c r="C64" s="106" t="s">
        <v>231</v>
      </c>
      <c r="D64" s="62" t="s">
        <v>233</v>
      </c>
      <c r="E64" s="62" t="s">
        <v>133</v>
      </c>
      <c r="F64" s="62" t="s">
        <v>32</v>
      </c>
      <c r="G64" s="62" t="s">
        <v>166</v>
      </c>
      <c r="H64" s="86" t="s">
        <v>166</v>
      </c>
      <c r="I64" s="62" t="s">
        <v>223</v>
      </c>
      <c r="J64" s="62">
        <f>SUM(K64:P64)</f>
        <v>2</v>
      </c>
      <c r="K64" s="62"/>
      <c r="L64" s="62"/>
      <c r="M64" s="81"/>
      <c r="N64" s="106">
        <v>2</v>
      </c>
      <c r="O64" s="62"/>
      <c r="P64" s="62"/>
      <c r="Q64" s="83">
        <v>562305.07999999996</v>
      </c>
      <c r="R64" s="83">
        <f>Q64*J64</f>
        <v>1124610.1599999999</v>
      </c>
      <c r="S64" s="62"/>
      <c r="T64" s="62"/>
      <c r="U64" s="62"/>
      <c r="V64" s="62"/>
      <c r="W64" s="62"/>
    </row>
    <row r="65" spans="1:23" s="9" customFormat="1" ht="26.25" thickBot="1" x14ac:dyDescent="0.3">
      <c r="A65" s="114"/>
      <c r="B65" s="119"/>
      <c r="C65" s="118"/>
      <c r="D65" s="118" t="s">
        <v>144</v>
      </c>
      <c r="E65" s="118"/>
      <c r="F65" s="118"/>
      <c r="G65" s="118" t="s">
        <v>166</v>
      </c>
      <c r="H65" s="118"/>
      <c r="I65" s="118"/>
      <c r="J65" s="118"/>
      <c r="K65" s="118"/>
      <c r="L65" s="118"/>
      <c r="M65" s="141"/>
      <c r="N65" s="119"/>
      <c r="O65" s="118"/>
      <c r="P65" s="118"/>
      <c r="Q65" s="120"/>
      <c r="R65" s="120">
        <f>SUM(R63:R64)</f>
        <v>1414711.8499999999</v>
      </c>
      <c r="S65" s="118"/>
      <c r="T65" s="118"/>
      <c r="U65" s="118"/>
      <c r="V65" s="118"/>
      <c r="W65" s="121"/>
    </row>
    <row r="66" spans="1:23" ht="38.25" x14ac:dyDescent="0.2">
      <c r="A66" s="45">
        <v>41</v>
      </c>
      <c r="B66" s="37">
        <v>10</v>
      </c>
      <c r="C66" s="144" t="s">
        <v>237</v>
      </c>
      <c r="D66" s="56" t="s">
        <v>239</v>
      </c>
      <c r="E66" s="56" t="s">
        <v>240</v>
      </c>
      <c r="F66" s="56" t="s">
        <v>32</v>
      </c>
      <c r="G66" s="57" t="s">
        <v>241</v>
      </c>
      <c r="H66" s="57" t="s">
        <v>241</v>
      </c>
      <c r="I66" s="57" t="s">
        <v>242</v>
      </c>
      <c r="J66" s="62">
        <f>SUM(K66:P66)</f>
        <v>16</v>
      </c>
      <c r="K66" s="38"/>
      <c r="L66" s="38"/>
      <c r="M66" s="39"/>
      <c r="N66" s="58">
        <v>16</v>
      </c>
      <c r="O66" s="38"/>
      <c r="P66" s="38"/>
      <c r="Q66" s="40">
        <v>10710.96</v>
      </c>
      <c r="R66" s="77">
        <f>Q66*J66</f>
        <v>171375.35999999999</v>
      </c>
      <c r="S66" s="46"/>
      <c r="T66" s="46"/>
      <c r="U66" s="46"/>
      <c r="V66" s="46"/>
      <c r="W66" s="47"/>
    </row>
    <row r="67" spans="1:23" ht="39" thickBot="1" x14ac:dyDescent="0.25">
      <c r="A67" s="53">
        <v>42</v>
      </c>
      <c r="B67" s="16">
        <v>10</v>
      </c>
      <c r="C67" s="144" t="s">
        <v>238</v>
      </c>
      <c r="D67" s="54" t="s">
        <v>243</v>
      </c>
      <c r="E67" s="54" t="s">
        <v>244</v>
      </c>
      <c r="F67" s="54" t="s">
        <v>32</v>
      </c>
      <c r="G67" s="55" t="s">
        <v>241</v>
      </c>
      <c r="H67" s="55" t="s">
        <v>241</v>
      </c>
      <c r="I67" s="55" t="s">
        <v>242</v>
      </c>
      <c r="J67" s="62">
        <f>SUM(K67:P67)</f>
        <v>2</v>
      </c>
      <c r="K67" s="13"/>
      <c r="L67" s="13"/>
      <c r="M67" s="59"/>
      <c r="N67" s="14">
        <v>2</v>
      </c>
      <c r="O67" s="13"/>
      <c r="P67" s="13"/>
      <c r="Q67" s="15">
        <v>19620.310000000001</v>
      </c>
      <c r="R67" s="77">
        <f>Q67*J67</f>
        <v>39240.620000000003</v>
      </c>
      <c r="S67" s="51"/>
      <c r="T67" s="51"/>
      <c r="U67" s="51"/>
      <c r="V67" s="51"/>
      <c r="W67" s="52"/>
    </row>
    <row r="68" spans="1:23" s="9" customFormat="1" ht="13.5" thickBot="1" x14ac:dyDescent="0.3">
      <c r="A68" s="114"/>
      <c r="B68" s="119"/>
      <c r="C68" s="118"/>
      <c r="D68" s="118" t="s">
        <v>245</v>
      </c>
      <c r="E68" s="118"/>
      <c r="F68" s="118"/>
      <c r="G68" s="118" t="s">
        <v>241</v>
      </c>
      <c r="H68" s="118"/>
      <c r="I68" s="118"/>
      <c r="J68" s="118"/>
      <c r="K68" s="118"/>
      <c r="L68" s="118"/>
      <c r="M68" s="141"/>
      <c r="N68" s="119"/>
      <c r="O68" s="118"/>
      <c r="P68" s="118"/>
      <c r="Q68" s="120"/>
      <c r="R68" s="120">
        <f>SUM(R66:R67)</f>
        <v>210615.97999999998</v>
      </c>
      <c r="S68" s="118"/>
      <c r="T68" s="118"/>
      <c r="U68" s="118"/>
      <c r="V68" s="118"/>
      <c r="W68" s="121"/>
    </row>
    <row r="69" spans="1:23" ht="15" x14ac:dyDescent="0.25">
      <c r="A69" s="53">
        <v>43</v>
      </c>
      <c r="B69" s="16">
        <v>11</v>
      </c>
      <c r="C69" s="145" t="s">
        <v>198</v>
      </c>
      <c r="D69" s="145" t="s">
        <v>201</v>
      </c>
      <c r="E69" s="145" t="s">
        <v>202</v>
      </c>
      <c r="F69" s="145" t="s">
        <v>32</v>
      </c>
      <c r="G69" s="145" t="s">
        <v>260</v>
      </c>
      <c r="H69" s="145" t="s">
        <v>260</v>
      </c>
      <c r="I69" s="145" t="s">
        <v>265</v>
      </c>
      <c r="J69" s="62">
        <f>SUM(K69:P69)</f>
        <v>3</v>
      </c>
      <c r="K69" s="160"/>
      <c r="L69" s="161"/>
      <c r="M69" s="160"/>
      <c r="N69" s="161">
        <v>2</v>
      </c>
      <c r="O69" s="161">
        <v>1</v>
      </c>
      <c r="P69" s="165"/>
      <c r="Q69" s="15">
        <v>19620.310000000001</v>
      </c>
      <c r="R69" s="77">
        <f>Q69*J69</f>
        <v>58860.930000000008</v>
      </c>
      <c r="S69" s="51"/>
      <c r="T69" s="51"/>
      <c r="U69" s="51"/>
      <c r="V69" s="51"/>
      <c r="W69" s="52"/>
    </row>
    <row r="70" spans="1:23" ht="15" x14ac:dyDescent="0.25">
      <c r="A70" s="53">
        <v>44</v>
      </c>
      <c r="B70" s="16">
        <v>11</v>
      </c>
      <c r="C70" s="145" t="s">
        <v>246</v>
      </c>
      <c r="D70" s="145" t="s">
        <v>251</v>
      </c>
      <c r="E70" s="145" t="s">
        <v>252</v>
      </c>
      <c r="F70" s="145" t="s">
        <v>32</v>
      </c>
      <c r="G70" s="145" t="s">
        <v>260</v>
      </c>
      <c r="H70" s="145" t="s">
        <v>260</v>
      </c>
      <c r="I70" s="145" t="s">
        <v>266</v>
      </c>
      <c r="J70" s="62">
        <f t="shared" ref="J70:J82" si="5">SUM(K70:P70)</f>
        <v>1</v>
      </c>
      <c r="K70" s="162"/>
      <c r="L70" s="161"/>
      <c r="M70" s="162"/>
      <c r="N70" s="161">
        <v>1</v>
      </c>
      <c r="O70" s="165"/>
      <c r="P70" s="165"/>
      <c r="Q70" s="15">
        <v>19620.310000000001</v>
      </c>
      <c r="R70" s="77">
        <f t="shared" ref="R70:R82" si="6">Q70*J70</f>
        <v>19620.310000000001</v>
      </c>
      <c r="S70" s="51"/>
      <c r="T70" s="51"/>
      <c r="U70" s="51"/>
      <c r="V70" s="51"/>
      <c r="W70" s="52"/>
    </row>
    <row r="71" spans="1:23" ht="15.75" thickBot="1" x14ac:dyDescent="0.3">
      <c r="A71" s="53">
        <v>45</v>
      </c>
      <c r="B71" s="16">
        <v>11</v>
      </c>
      <c r="C71" s="145" t="s">
        <v>237</v>
      </c>
      <c r="D71" s="145" t="s">
        <v>239</v>
      </c>
      <c r="E71" s="145" t="s">
        <v>252</v>
      </c>
      <c r="F71" s="145" t="s">
        <v>32</v>
      </c>
      <c r="G71" s="145" t="s">
        <v>260</v>
      </c>
      <c r="H71" s="145" t="s">
        <v>260</v>
      </c>
      <c r="I71" s="145" t="s">
        <v>267</v>
      </c>
      <c r="J71" s="62">
        <f t="shared" si="5"/>
        <v>8</v>
      </c>
      <c r="K71" s="162"/>
      <c r="L71" s="161"/>
      <c r="M71" s="162"/>
      <c r="N71" s="161">
        <v>5</v>
      </c>
      <c r="O71" s="161">
        <v>2</v>
      </c>
      <c r="P71" s="161">
        <v>1</v>
      </c>
      <c r="Q71" s="15">
        <v>19620.310000000001</v>
      </c>
      <c r="R71" s="77">
        <f t="shared" si="6"/>
        <v>156962.48000000001</v>
      </c>
      <c r="S71" s="51"/>
      <c r="T71" s="51"/>
      <c r="U71" s="51"/>
      <c r="V71" s="51"/>
      <c r="W71" s="52"/>
    </row>
    <row r="72" spans="1:23" s="9" customFormat="1" ht="13.5" thickBot="1" x14ac:dyDescent="0.3">
      <c r="A72" s="114"/>
      <c r="B72" s="119"/>
      <c r="C72" s="118"/>
      <c r="D72" s="118" t="s">
        <v>261</v>
      </c>
      <c r="E72" s="118"/>
      <c r="F72" s="118"/>
      <c r="G72" s="118" t="s">
        <v>260</v>
      </c>
      <c r="H72" s="118"/>
      <c r="I72" s="118"/>
      <c r="J72" s="118"/>
      <c r="K72" s="118"/>
      <c r="L72" s="118"/>
      <c r="M72" s="141"/>
      <c r="N72" s="119"/>
      <c r="O72" s="118"/>
      <c r="P72" s="118"/>
      <c r="Q72" s="120"/>
      <c r="R72" s="120">
        <f>SUM(R69:R71)</f>
        <v>235443.72000000003</v>
      </c>
      <c r="S72" s="118"/>
      <c r="T72" s="118"/>
      <c r="U72" s="118"/>
      <c r="V72" s="118"/>
      <c r="W72" s="121"/>
    </row>
    <row r="73" spans="1:23" ht="15" x14ac:dyDescent="0.25">
      <c r="A73" s="53">
        <v>46</v>
      </c>
      <c r="B73" s="16">
        <v>12</v>
      </c>
      <c r="C73" s="145" t="s">
        <v>247</v>
      </c>
      <c r="D73" s="145" t="s">
        <v>253</v>
      </c>
      <c r="E73" s="145" t="s">
        <v>134</v>
      </c>
      <c r="F73" s="145" t="s">
        <v>32</v>
      </c>
      <c r="G73" s="145" t="s">
        <v>260</v>
      </c>
      <c r="H73" s="145" t="s">
        <v>260</v>
      </c>
      <c r="I73" s="145" t="s">
        <v>266</v>
      </c>
      <c r="J73" s="62">
        <f t="shared" si="5"/>
        <v>2</v>
      </c>
      <c r="K73" s="164"/>
      <c r="L73" s="161"/>
      <c r="M73" s="163"/>
      <c r="N73" s="161">
        <v>2</v>
      </c>
      <c r="O73" s="165"/>
      <c r="P73" s="165"/>
      <c r="Q73" s="15">
        <v>19620.310000000001</v>
      </c>
      <c r="R73" s="77">
        <f t="shared" si="6"/>
        <v>39240.620000000003</v>
      </c>
      <c r="S73" s="51"/>
      <c r="T73" s="51"/>
      <c r="U73" s="51"/>
      <c r="V73" s="51"/>
      <c r="W73" s="52"/>
    </row>
    <row r="74" spans="1:23" s="143" customFormat="1" ht="15" x14ac:dyDescent="0.25">
      <c r="A74" s="53">
        <v>47</v>
      </c>
      <c r="B74" s="16">
        <v>12</v>
      </c>
      <c r="C74" s="145" t="s">
        <v>153</v>
      </c>
      <c r="D74" s="145" t="s">
        <v>165</v>
      </c>
      <c r="E74" s="145" t="s">
        <v>134</v>
      </c>
      <c r="F74" s="145" t="s">
        <v>32</v>
      </c>
      <c r="G74" s="145" t="s">
        <v>260</v>
      </c>
      <c r="H74" s="145" t="s">
        <v>260</v>
      </c>
      <c r="I74" s="145" t="s">
        <v>267</v>
      </c>
      <c r="J74" s="62">
        <f t="shared" si="5"/>
        <v>3</v>
      </c>
      <c r="K74" s="163"/>
      <c r="L74" s="161"/>
      <c r="M74" s="160"/>
      <c r="N74" s="161">
        <v>3</v>
      </c>
      <c r="O74" s="165"/>
      <c r="P74" s="165"/>
      <c r="Q74" s="15">
        <v>19620.310000000001</v>
      </c>
      <c r="R74" s="77">
        <f t="shared" si="6"/>
        <v>58860.930000000008</v>
      </c>
      <c r="S74" s="49"/>
      <c r="T74" s="49"/>
      <c r="U74" s="49"/>
      <c r="V74" s="49"/>
      <c r="W74" s="50"/>
    </row>
    <row r="75" spans="1:23" s="143" customFormat="1" ht="15" x14ac:dyDescent="0.25">
      <c r="A75" s="53">
        <v>48</v>
      </c>
      <c r="B75" s="16">
        <v>12</v>
      </c>
      <c r="C75" s="145" t="s">
        <v>154</v>
      </c>
      <c r="D75" s="145" t="s">
        <v>168</v>
      </c>
      <c r="E75" s="145" t="s">
        <v>134</v>
      </c>
      <c r="F75" s="145" t="s">
        <v>32</v>
      </c>
      <c r="G75" s="145" t="s">
        <v>260</v>
      </c>
      <c r="H75" s="145" t="s">
        <v>260</v>
      </c>
      <c r="I75" s="145" t="s">
        <v>268</v>
      </c>
      <c r="J75" s="62">
        <f t="shared" si="5"/>
        <v>2</v>
      </c>
      <c r="K75" s="163"/>
      <c r="L75" s="161"/>
      <c r="M75" s="163"/>
      <c r="N75" s="161">
        <v>2</v>
      </c>
      <c r="O75" s="165"/>
      <c r="P75" s="165"/>
      <c r="Q75" s="15">
        <v>19620.310000000001</v>
      </c>
      <c r="R75" s="77">
        <f t="shared" si="6"/>
        <v>39240.620000000003</v>
      </c>
      <c r="S75" s="49"/>
      <c r="T75" s="49"/>
      <c r="U75" s="49"/>
      <c r="V75" s="49"/>
      <c r="W75" s="50"/>
    </row>
    <row r="76" spans="1:23" s="143" customFormat="1" ht="15.75" thickBot="1" x14ac:dyDescent="0.3">
      <c r="A76" s="53">
        <v>49</v>
      </c>
      <c r="B76" s="16">
        <v>12</v>
      </c>
      <c r="C76" s="145" t="s">
        <v>156</v>
      </c>
      <c r="D76" s="145" t="s">
        <v>171</v>
      </c>
      <c r="E76" s="145" t="s">
        <v>252</v>
      </c>
      <c r="F76" s="145" t="s">
        <v>32</v>
      </c>
      <c r="G76" s="145" t="s">
        <v>260</v>
      </c>
      <c r="H76" s="145" t="s">
        <v>260</v>
      </c>
      <c r="I76" s="145" t="s">
        <v>269</v>
      </c>
      <c r="J76" s="62">
        <f t="shared" si="5"/>
        <v>3</v>
      </c>
      <c r="K76" s="162"/>
      <c r="L76" s="161"/>
      <c r="M76" s="160"/>
      <c r="N76" s="161">
        <v>2</v>
      </c>
      <c r="O76" s="161">
        <v>1</v>
      </c>
      <c r="P76" s="165"/>
      <c r="Q76" s="15">
        <v>19620.310000000001</v>
      </c>
      <c r="R76" s="77">
        <f t="shared" si="6"/>
        <v>58860.930000000008</v>
      </c>
      <c r="S76" s="49"/>
      <c r="T76" s="49"/>
      <c r="U76" s="49"/>
      <c r="V76" s="49"/>
      <c r="W76" s="50"/>
    </row>
    <row r="77" spans="1:23" s="9" customFormat="1" ht="13.5" thickBot="1" x14ac:dyDescent="0.3">
      <c r="A77" s="114"/>
      <c r="B77" s="119"/>
      <c r="C77" s="118"/>
      <c r="D77" s="118" t="s">
        <v>262</v>
      </c>
      <c r="E77" s="118"/>
      <c r="F77" s="118"/>
      <c r="G77" s="118" t="s">
        <v>260</v>
      </c>
      <c r="H77" s="118"/>
      <c r="I77" s="118"/>
      <c r="J77" s="118"/>
      <c r="K77" s="118"/>
      <c r="L77" s="118"/>
      <c r="M77" s="141"/>
      <c r="N77" s="119"/>
      <c r="O77" s="118"/>
      <c r="P77" s="118"/>
      <c r="Q77" s="120"/>
      <c r="R77" s="120">
        <f>SUM(R73:R76)</f>
        <v>196203.10000000003</v>
      </c>
      <c r="S77" s="118"/>
      <c r="T77" s="118"/>
      <c r="U77" s="118"/>
      <c r="V77" s="118"/>
      <c r="W77" s="121"/>
    </row>
    <row r="78" spans="1:23" s="143" customFormat="1" ht="15" x14ac:dyDescent="0.25">
      <c r="A78" s="48">
        <v>50</v>
      </c>
      <c r="B78" s="36">
        <v>13</v>
      </c>
      <c r="C78" s="145" t="s">
        <v>248</v>
      </c>
      <c r="D78" s="145" t="s">
        <v>254</v>
      </c>
      <c r="E78" s="145" t="s">
        <v>255</v>
      </c>
      <c r="F78" s="145" t="s">
        <v>32</v>
      </c>
      <c r="G78" s="145" t="s">
        <v>260</v>
      </c>
      <c r="H78" s="145" t="s">
        <v>260</v>
      </c>
      <c r="I78" s="145" t="s">
        <v>268</v>
      </c>
      <c r="J78" s="62">
        <f t="shared" si="5"/>
        <v>5</v>
      </c>
      <c r="K78" s="165"/>
      <c r="L78" s="161"/>
      <c r="M78" s="165"/>
      <c r="N78" s="161">
        <v>5</v>
      </c>
      <c r="O78" s="165"/>
      <c r="P78" s="165"/>
      <c r="Q78" s="15">
        <v>19620.310000000001</v>
      </c>
      <c r="R78" s="77">
        <f t="shared" si="6"/>
        <v>98101.55</v>
      </c>
      <c r="S78" s="49"/>
      <c r="T78" s="49"/>
      <c r="U78" s="49"/>
      <c r="V78" s="49"/>
      <c r="W78" s="50"/>
    </row>
    <row r="79" spans="1:23" s="143" customFormat="1" ht="15" x14ac:dyDescent="0.25">
      <c r="A79" s="48">
        <v>51</v>
      </c>
      <c r="B79" s="36">
        <v>13</v>
      </c>
      <c r="C79" s="145" t="s">
        <v>163</v>
      </c>
      <c r="D79" s="145" t="s">
        <v>181</v>
      </c>
      <c r="E79" s="145" t="s">
        <v>180</v>
      </c>
      <c r="F79" s="145" t="s">
        <v>32</v>
      </c>
      <c r="G79" s="145" t="s">
        <v>260</v>
      </c>
      <c r="H79" s="145" t="s">
        <v>260</v>
      </c>
      <c r="I79" s="145" t="s">
        <v>269</v>
      </c>
      <c r="J79" s="62">
        <f t="shared" si="5"/>
        <v>15</v>
      </c>
      <c r="K79" s="164"/>
      <c r="L79" s="161"/>
      <c r="M79" s="160"/>
      <c r="N79" s="161">
        <v>15</v>
      </c>
      <c r="O79" s="165"/>
      <c r="P79" s="165"/>
      <c r="Q79" s="15">
        <v>19620.310000000001</v>
      </c>
      <c r="R79" s="77">
        <f t="shared" si="6"/>
        <v>294304.65000000002</v>
      </c>
      <c r="S79" s="49"/>
      <c r="T79" s="49"/>
      <c r="U79" s="49"/>
      <c r="V79" s="49"/>
      <c r="W79" s="50"/>
    </row>
    <row r="80" spans="1:23" s="143" customFormat="1" ht="15.75" thickBot="1" x14ac:dyDescent="0.3">
      <c r="A80" s="48">
        <v>52</v>
      </c>
      <c r="B80" s="36">
        <v>13</v>
      </c>
      <c r="C80" s="145" t="s">
        <v>249</v>
      </c>
      <c r="D80" s="145" t="s">
        <v>256</v>
      </c>
      <c r="E80" s="145" t="s">
        <v>257</v>
      </c>
      <c r="F80" s="145" t="s">
        <v>32</v>
      </c>
      <c r="G80" s="145" t="s">
        <v>260</v>
      </c>
      <c r="H80" s="145" t="s">
        <v>260</v>
      </c>
      <c r="I80" s="145" t="s">
        <v>270</v>
      </c>
      <c r="J80" s="62">
        <f t="shared" si="5"/>
        <v>15</v>
      </c>
      <c r="K80" s="161"/>
      <c r="L80" s="161"/>
      <c r="M80" s="162"/>
      <c r="N80" s="161">
        <v>15</v>
      </c>
      <c r="O80" s="165"/>
      <c r="P80" s="165"/>
      <c r="Q80" s="15">
        <v>19620.310000000001</v>
      </c>
      <c r="R80" s="77">
        <f t="shared" si="6"/>
        <v>294304.65000000002</v>
      </c>
      <c r="S80" s="49"/>
      <c r="T80" s="49"/>
      <c r="U80" s="49"/>
      <c r="V80" s="49"/>
      <c r="W80" s="50"/>
    </row>
    <row r="81" spans="1:31" s="9" customFormat="1" ht="13.5" thickBot="1" x14ac:dyDescent="0.3">
      <c r="A81" s="114"/>
      <c r="B81" s="119"/>
      <c r="C81" s="118"/>
      <c r="D81" s="118" t="s">
        <v>263</v>
      </c>
      <c r="E81" s="118"/>
      <c r="F81" s="118"/>
      <c r="G81" s="118" t="s">
        <v>260</v>
      </c>
      <c r="H81" s="118"/>
      <c r="I81" s="118"/>
      <c r="J81" s="118"/>
      <c r="K81" s="118"/>
      <c r="L81" s="118"/>
      <c r="M81" s="141"/>
      <c r="N81" s="119"/>
      <c r="O81" s="118"/>
      <c r="P81" s="118"/>
      <c r="Q81" s="120"/>
      <c r="R81" s="120">
        <f>SUM(R78:R80)</f>
        <v>686710.85000000009</v>
      </c>
      <c r="S81" s="118"/>
      <c r="T81" s="118"/>
      <c r="U81" s="118"/>
      <c r="V81" s="118"/>
      <c r="W81" s="121"/>
    </row>
    <row r="82" spans="1:31" s="143" customFormat="1" ht="15.75" thickBot="1" x14ac:dyDescent="0.3">
      <c r="A82" s="48">
        <v>53</v>
      </c>
      <c r="B82" s="36">
        <v>14</v>
      </c>
      <c r="C82" s="145" t="s">
        <v>250</v>
      </c>
      <c r="D82" s="145" t="s">
        <v>258</v>
      </c>
      <c r="E82" s="145" t="s">
        <v>259</v>
      </c>
      <c r="F82" s="145" t="s">
        <v>32</v>
      </c>
      <c r="G82" s="145" t="s">
        <v>260</v>
      </c>
      <c r="H82" s="145" t="s">
        <v>260</v>
      </c>
      <c r="I82" s="145" t="s">
        <v>269</v>
      </c>
      <c r="J82" s="62">
        <f t="shared" si="5"/>
        <v>3</v>
      </c>
      <c r="K82" s="160"/>
      <c r="L82" s="161"/>
      <c r="M82" s="160"/>
      <c r="N82" s="161">
        <v>3</v>
      </c>
      <c r="O82" s="165"/>
      <c r="P82" s="165"/>
      <c r="Q82" s="15">
        <v>19620.310000000001</v>
      </c>
      <c r="R82" s="77">
        <f t="shared" si="6"/>
        <v>58860.930000000008</v>
      </c>
      <c r="S82" s="49"/>
      <c r="T82" s="49"/>
      <c r="U82" s="49"/>
      <c r="V82" s="49"/>
      <c r="W82" s="50"/>
    </row>
    <row r="83" spans="1:31" s="9" customFormat="1" ht="13.5" thickBot="1" x14ac:dyDescent="0.3">
      <c r="A83" s="114"/>
      <c r="B83" s="119"/>
      <c r="C83" s="118"/>
      <c r="D83" s="118" t="s">
        <v>264</v>
      </c>
      <c r="E83" s="118"/>
      <c r="F83" s="118"/>
      <c r="G83" s="118" t="s">
        <v>260</v>
      </c>
      <c r="H83" s="118"/>
      <c r="I83" s="118"/>
      <c r="J83" s="118"/>
      <c r="K83" s="118"/>
      <c r="L83" s="118"/>
      <c r="M83" s="141"/>
      <c r="N83" s="119"/>
      <c r="O83" s="118"/>
      <c r="P83" s="118"/>
      <c r="Q83" s="120"/>
      <c r="R83" s="120">
        <f>SUM(R82)</f>
        <v>58860.930000000008</v>
      </c>
      <c r="S83" s="118"/>
      <c r="T83" s="118"/>
      <c r="U83" s="118"/>
      <c r="V83" s="118"/>
      <c r="W83" s="121"/>
    </row>
    <row r="84" spans="1:31" s="143" customFormat="1" x14ac:dyDescent="0.2">
      <c r="A84" s="146"/>
      <c r="B84" s="147"/>
      <c r="C84" s="148"/>
      <c r="D84" s="149"/>
      <c r="E84" s="150"/>
      <c r="F84" s="150"/>
      <c r="G84" s="151"/>
      <c r="H84" s="151"/>
      <c r="I84" s="151"/>
      <c r="J84" s="152"/>
      <c r="K84" s="153"/>
      <c r="L84" s="153"/>
      <c r="M84" s="154"/>
      <c r="N84" s="155"/>
      <c r="O84" s="153"/>
      <c r="P84" s="153"/>
      <c r="Q84" s="156"/>
      <c r="R84" s="157"/>
      <c r="S84" s="158"/>
      <c r="T84" s="158"/>
      <c r="U84" s="158"/>
      <c r="V84" s="158"/>
      <c r="W84" s="159"/>
    </row>
    <row r="85" spans="1:31" ht="13.5" thickBot="1" x14ac:dyDescent="0.25">
      <c r="A85" s="27"/>
      <c r="B85" s="17"/>
      <c r="C85" s="27"/>
      <c r="D85" s="27"/>
      <c r="E85" s="27"/>
      <c r="F85" s="27"/>
      <c r="G85" s="189"/>
      <c r="H85" s="189"/>
      <c r="I85" s="189"/>
      <c r="J85" s="189"/>
      <c r="K85" s="3"/>
      <c r="L85" s="3"/>
      <c r="M85" s="3"/>
      <c r="N85" s="3"/>
      <c r="O85" s="3"/>
      <c r="P85" s="3"/>
      <c r="Q85" s="27"/>
      <c r="R85" s="27"/>
      <c r="S85" s="27"/>
      <c r="T85" s="27"/>
      <c r="U85" s="27"/>
      <c r="V85" s="27"/>
      <c r="W85" s="27"/>
      <c r="Z85" s="2"/>
      <c r="AA85" s="2"/>
      <c r="AB85" s="2"/>
      <c r="AC85" s="2"/>
      <c r="AD85" s="2"/>
      <c r="AE85" s="2"/>
    </row>
    <row r="86" spans="1:31" ht="13.5" thickBot="1" x14ac:dyDescent="0.25">
      <c r="A86" s="190" t="s">
        <v>35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191"/>
      <c r="M86" s="191"/>
      <c r="N86" s="191"/>
      <c r="O86" s="191"/>
      <c r="P86" s="191"/>
      <c r="Q86" s="191"/>
      <c r="R86" s="191"/>
      <c r="S86" s="191"/>
      <c r="T86" s="191"/>
      <c r="U86" s="191"/>
      <c r="V86" s="191"/>
      <c r="W86" s="192"/>
      <c r="Z86" s="2"/>
      <c r="AA86" s="4"/>
      <c r="AB86" s="4"/>
      <c r="AC86" s="4"/>
      <c r="AD86" s="2"/>
      <c r="AE86" s="2"/>
    </row>
    <row r="87" spans="1:31" ht="13.5" thickBot="1" x14ac:dyDescent="0.25">
      <c r="A87" s="197" t="s">
        <v>36</v>
      </c>
      <c r="B87" s="198"/>
      <c r="C87" s="198"/>
      <c r="D87" s="198"/>
      <c r="E87" s="199" t="s">
        <v>235</v>
      </c>
      <c r="F87" s="200"/>
      <c r="G87" s="200"/>
      <c r="H87" s="200"/>
      <c r="I87" s="200"/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0"/>
      <c r="W87" s="201"/>
      <c r="Z87" s="2"/>
      <c r="AA87" s="2"/>
      <c r="AB87" s="2"/>
      <c r="AC87" s="2"/>
      <c r="AD87" s="2"/>
      <c r="AE87" s="2"/>
    </row>
    <row r="88" spans="1:31" ht="13.5" thickBot="1" x14ac:dyDescent="0.25">
      <c r="A88" s="197" t="s">
        <v>37</v>
      </c>
      <c r="B88" s="198"/>
      <c r="C88" s="198"/>
      <c r="D88" s="198"/>
      <c r="E88" s="199" t="s">
        <v>38</v>
      </c>
      <c r="F88" s="200"/>
      <c r="G88" s="200"/>
      <c r="H88" s="200"/>
      <c r="I88" s="200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1"/>
      <c r="Z88" s="2"/>
      <c r="AA88" s="2"/>
      <c r="AB88" s="2"/>
      <c r="AC88" s="2"/>
      <c r="AD88" s="2"/>
      <c r="AE88" s="2"/>
    </row>
    <row r="89" spans="1:31" ht="13.5" thickBot="1" x14ac:dyDescent="0.25">
      <c r="A89" s="197" t="s">
        <v>39</v>
      </c>
      <c r="B89" s="198"/>
      <c r="C89" s="198"/>
      <c r="D89" s="198"/>
      <c r="E89" s="199" t="s">
        <v>40</v>
      </c>
      <c r="F89" s="200"/>
      <c r="G89" s="200"/>
      <c r="H89" s="200"/>
      <c r="I89" s="200"/>
      <c r="J89" s="200"/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1"/>
      <c r="Z89" s="2"/>
      <c r="AA89" s="2"/>
      <c r="AB89" s="2"/>
      <c r="AC89" s="2"/>
      <c r="AD89" s="2"/>
      <c r="AE89" s="2"/>
    </row>
    <row r="90" spans="1:31" ht="13.5" thickBot="1" x14ac:dyDescent="0.25">
      <c r="A90" s="197" t="s">
        <v>41</v>
      </c>
      <c r="B90" s="198"/>
      <c r="C90" s="198"/>
      <c r="D90" s="198"/>
      <c r="E90" s="199" t="s">
        <v>42</v>
      </c>
      <c r="F90" s="200"/>
      <c r="G90" s="200"/>
      <c r="H90" s="200"/>
      <c r="I90" s="200"/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1"/>
    </row>
    <row r="91" spans="1:31" ht="13.5" thickBot="1" x14ac:dyDescent="0.25">
      <c r="A91" s="197" t="s">
        <v>43</v>
      </c>
      <c r="B91" s="198"/>
      <c r="C91" s="198"/>
      <c r="D91" s="198"/>
      <c r="E91" s="199" t="s">
        <v>44</v>
      </c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1"/>
    </row>
    <row r="92" spans="1:31" ht="13.5" thickBot="1" x14ac:dyDescent="0.25">
      <c r="A92" s="5"/>
      <c r="B92" s="18"/>
      <c r="C92" s="5"/>
      <c r="D92" s="5"/>
      <c r="E92" s="28"/>
      <c r="F92" s="5"/>
      <c r="G92" s="202"/>
      <c r="H92" s="202"/>
      <c r="I92" s="202"/>
      <c r="J92" s="202"/>
      <c r="K92" s="6"/>
      <c r="L92" s="6"/>
      <c r="M92" s="6"/>
      <c r="N92" s="6"/>
      <c r="O92" s="6"/>
      <c r="P92" s="6"/>
      <c r="Q92" s="28"/>
      <c r="R92" s="28"/>
      <c r="S92" s="5"/>
      <c r="T92" s="5"/>
      <c r="U92" s="5"/>
      <c r="V92" s="5"/>
      <c r="W92" s="5"/>
    </row>
    <row r="93" spans="1:31" ht="13.5" thickBot="1" x14ac:dyDescent="0.25">
      <c r="A93" s="190" t="s">
        <v>45</v>
      </c>
      <c r="B93" s="191"/>
      <c r="C93" s="191"/>
      <c r="D93" s="191"/>
      <c r="E93" s="191"/>
      <c r="F93" s="191"/>
      <c r="G93" s="191"/>
      <c r="H93" s="191"/>
      <c r="I93" s="191"/>
      <c r="J93" s="191"/>
      <c r="K93" s="191"/>
      <c r="L93" s="191"/>
      <c r="M93" s="191"/>
      <c r="N93" s="191"/>
      <c r="O93" s="191"/>
      <c r="P93" s="191"/>
      <c r="Q93" s="191"/>
      <c r="R93" s="191"/>
      <c r="S93" s="191"/>
      <c r="T93" s="191"/>
      <c r="U93" s="191"/>
      <c r="V93" s="191"/>
      <c r="W93" s="192"/>
    </row>
    <row r="94" spans="1:31" ht="22.5" customHeight="1" thickBot="1" x14ac:dyDescent="0.25">
      <c r="A94" s="197" t="s">
        <v>46</v>
      </c>
      <c r="B94" s="198"/>
      <c r="C94" s="198"/>
      <c r="D94" s="198"/>
      <c r="E94" s="199" t="s">
        <v>47</v>
      </c>
      <c r="F94" s="200"/>
      <c r="G94" s="200"/>
      <c r="H94" s="200"/>
      <c r="I94" s="200"/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1"/>
    </row>
    <row r="95" spans="1:31" ht="13.5" thickBot="1" x14ac:dyDescent="0.25">
      <c r="A95" s="197" t="s">
        <v>48</v>
      </c>
      <c r="B95" s="198"/>
      <c r="C95" s="198"/>
      <c r="D95" s="198"/>
      <c r="E95" s="199" t="s">
        <v>49</v>
      </c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1"/>
    </row>
    <row r="96" spans="1:31" ht="22.5" customHeight="1" thickBot="1" x14ac:dyDescent="0.25">
      <c r="A96" s="197" t="s">
        <v>50</v>
      </c>
      <c r="B96" s="198"/>
      <c r="C96" s="198"/>
      <c r="D96" s="198"/>
      <c r="E96" s="199" t="s">
        <v>51</v>
      </c>
      <c r="F96" s="200"/>
      <c r="G96" s="200"/>
      <c r="H96" s="200"/>
      <c r="I96" s="200"/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1"/>
    </row>
    <row r="97" spans="1:23" ht="13.5" thickBot="1" x14ac:dyDescent="0.25">
      <c r="A97" s="197" t="s">
        <v>52</v>
      </c>
      <c r="B97" s="198"/>
      <c r="C97" s="198"/>
      <c r="D97" s="198"/>
      <c r="E97" s="199" t="s">
        <v>53</v>
      </c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1"/>
    </row>
    <row r="98" spans="1:23" ht="33.75" customHeight="1" thickBot="1" x14ac:dyDescent="0.25">
      <c r="A98" s="197" t="s">
        <v>54</v>
      </c>
      <c r="B98" s="198"/>
      <c r="C98" s="198"/>
      <c r="D98" s="198"/>
      <c r="E98" s="199" t="s">
        <v>55</v>
      </c>
      <c r="F98" s="200"/>
      <c r="G98" s="200"/>
      <c r="H98" s="200"/>
      <c r="I98" s="200"/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1"/>
    </row>
    <row r="99" spans="1:23" ht="13.5" thickBot="1" x14ac:dyDescent="0.25">
      <c r="A99" s="197" t="s">
        <v>56</v>
      </c>
      <c r="B99" s="198"/>
      <c r="C99" s="198"/>
      <c r="D99" s="198"/>
      <c r="E99" s="199" t="s">
        <v>57</v>
      </c>
      <c r="F99" s="200"/>
      <c r="G99" s="200"/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1"/>
    </row>
    <row r="100" spans="1:23" ht="22.5" customHeight="1" thickBot="1" x14ac:dyDescent="0.25">
      <c r="A100" s="197" t="s">
        <v>58</v>
      </c>
      <c r="B100" s="198"/>
      <c r="C100" s="198"/>
      <c r="D100" s="198"/>
      <c r="E100" s="199" t="s">
        <v>59</v>
      </c>
      <c r="F100" s="200"/>
      <c r="G100" s="200"/>
      <c r="H100" s="200"/>
      <c r="I100" s="200"/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1"/>
    </row>
    <row r="101" spans="1:23" ht="22.5" customHeight="1" x14ac:dyDescent="0.2">
      <c r="A101" s="203" t="s">
        <v>60</v>
      </c>
      <c r="B101" s="204"/>
      <c r="C101" s="204"/>
      <c r="D101" s="204"/>
      <c r="E101" s="207" t="s">
        <v>61</v>
      </c>
      <c r="F101" s="208"/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9"/>
    </row>
    <row r="102" spans="1:23" ht="13.5" thickBot="1" x14ac:dyDescent="0.25">
      <c r="A102" s="205"/>
      <c r="B102" s="206"/>
      <c r="C102" s="206"/>
      <c r="D102" s="206"/>
      <c r="E102" s="210" t="s">
        <v>62</v>
      </c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211"/>
    </row>
    <row r="103" spans="1:23" ht="24" customHeight="1" x14ac:dyDescent="0.2">
      <c r="A103" s="203" t="s">
        <v>63</v>
      </c>
      <c r="B103" s="204"/>
      <c r="C103" s="204"/>
      <c r="D103" s="204"/>
      <c r="E103" s="214" t="s">
        <v>64</v>
      </c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6"/>
    </row>
    <row r="104" spans="1:23" ht="24" customHeight="1" x14ac:dyDescent="0.2">
      <c r="A104" s="212"/>
      <c r="B104" s="213"/>
      <c r="C104" s="213"/>
      <c r="D104" s="213"/>
      <c r="E104" s="217" t="s">
        <v>65</v>
      </c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9"/>
    </row>
    <row r="105" spans="1:23" x14ac:dyDescent="0.2">
      <c r="A105" s="212"/>
      <c r="B105" s="213"/>
      <c r="C105" s="213"/>
      <c r="D105" s="213"/>
      <c r="E105" s="217" t="s">
        <v>66</v>
      </c>
      <c r="F105" s="218"/>
      <c r="G105" s="218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9"/>
    </row>
    <row r="106" spans="1:23" ht="24" customHeight="1" x14ac:dyDescent="0.2">
      <c r="A106" s="212"/>
      <c r="B106" s="213"/>
      <c r="C106" s="213"/>
      <c r="D106" s="213"/>
      <c r="E106" s="217" t="s">
        <v>67</v>
      </c>
      <c r="F106" s="218"/>
      <c r="G106" s="218"/>
      <c r="H106" s="218"/>
      <c r="I106" s="218"/>
      <c r="J106" s="218"/>
      <c r="K106" s="218"/>
      <c r="L106" s="218"/>
      <c r="M106" s="218"/>
      <c r="N106" s="218"/>
      <c r="O106" s="218"/>
      <c r="P106" s="218"/>
      <c r="Q106" s="218"/>
      <c r="R106" s="218"/>
      <c r="S106" s="218"/>
      <c r="T106" s="218"/>
      <c r="U106" s="218"/>
      <c r="V106" s="218"/>
      <c r="W106" s="219"/>
    </row>
    <row r="107" spans="1:23" x14ac:dyDescent="0.2">
      <c r="A107" s="212"/>
      <c r="B107" s="213"/>
      <c r="C107" s="213"/>
      <c r="D107" s="213"/>
      <c r="E107" s="217" t="s">
        <v>68</v>
      </c>
      <c r="F107" s="218"/>
      <c r="G107" s="218"/>
      <c r="H107" s="218"/>
      <c r="I107" s="218"/>
      <c r="J107" s="218"/>
      <c r="K107" s="218"/>
      <c r="L107" s="218"/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9"/>
    </row>
    <row r="108" spans="1:23" x14ac:dyDescent="0.2">
      <c r="A108" s="212"/>
      <c r="B108" s="213"/>
      <c r="C108" s="213"/>
      <c r="D108" s="213"/>
      <c r="E108" s="217" t="s">
        <v>69</v>
      </c>
      <c r="F108" s="218"/>
      <c r="G108" s="218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9"/>
    </row>
    <row r="109" spans="1:23" x14ac:dyDescent="0.2">
      <c r="A109" s="212"/>
      <c r="B109" s="213"/>
      <c r="C109" s="213"/>
      <c r="D109" s="213"/>
      <c r="E109" s="217" t="s">
        <v>70</v>
      </c>
      <c r="F109" s="218"/>
      <c r="G109" s="218"/>
      <c r="H109" s="218"/>
      <c r="I109" s="218"/>
      <c r="J109" s="218"/>
      <c r="K109" s="218"/>
      <c r="L109" s="218"/>
      <c r="M109" s="218"/>
      <c r="N109" s="218"/>
      <c r="O109" s="218"/>
      <c r="P109" s="218"/>
      <c r="Q109" s="218"/>
      <c r="R109" s="218"/>
      <c r="S109" s="218"/>
      <c r="T109" s="218"/>
      <c r="U109" s="218"/>
      <c r="V109" s="218"/>
      <c r="W109" s="219"/>
    </row>
    <row r="110" spans="1:23" x14ac:dyDescent="0.2">
      <c r="A110" s="212"/>
      <c r="B110" s="213"/>
      <c r="C110" s="213"/>
      <c r="D110" s="213"/>
      <c r="E110" s="217" t="s">
        <v>71</v>
      </c>
      <c r="F110" s="218"/>
      <c r="G110" s="218"/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9"/>
    </row>
    <row r="111" spans="1:23" x14ac:dyDescent="0.2">
      <c r="A111" s="212"/>
      <c r="B111" s="213"/>
      <c r="C111" s="213"/>
      <c r="D111" s="213"/>
      <c r="E111" s="217" t="s">
        <v>72</v>
      </c>
      <c r="F111" s="218"/>
      <c r="G111" s="218"/>
      <c r="H111" s="218"/>
      <c r="I111" s="218"/>
      <c r="J111" s="218"/>
      <c r="K111" s="218"/>
      <c r="L111" s="218"/>
      <c r="M111" s="218"/>
      <c r="N111" s="218"/>
      <c r="O111" s="218"/>
      <c r="P111" s="218"/>
      <c r="Q111" s="218"/>
      <c r="R111" s="218"/>
      <c r="S111" s="218"/>
      <c r="T111" s="218"/>
      <c r="U111" s="218"/>
      <c r="V111" s="218"/>
      <c r="W111" s="219"/>
    </row>
    <row r="112" spans="1:23" ht="13.5" thickBot="1" x14ac:dyDescent="0.25">
      <c r="A112" s="205"/>
      <c r="B112" s="206"/>
      <c r="C112" s="206"/>
      <c r="D112" s="206"/>
      <c r="E112" s="240" t="s">
        <v>73</v>
      </c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  <c r="P112" s="241"/>
      <c r="Q112" s="241"/>
      <c r="R112" s="241"/>
      <c r="S112" s="241"/>
      <c r="T112" s="241"/>
      <c r="U112" s="241"/>
      <c r="V112" s="241"/>
      <c r="W112" s="242"/>
    </row>
    <row r="113" spans="1:23" x14ac:dyDescent="0.2">
      <c r="A113" s="220" t="s">
        <v>74</v>
      </c>
      <c r="B113" s="221"/>
      <c r="C113" s="221"/>
      <c r="D113" s="221"/>
      <c r="E113" s="226" t="s">
        <v>75</v>
      </c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8"/>
    </row>
    <row r="114" spans="1:23" x14ac:dyDescent="0.2">
      <c r="A114" s="222"/>
      <c r="B114" s="223"/>
      <c r="C114" s="223"/>
      <c r="D114" s="223"/>
      <c r="E114" s="229" t="s">
        <v>76</v>
      </c>
      <c r="F114" s="230"/>
      <c r="G114" s="230"/>
      <c r="H114" s="230"/>
      <c r="I114" s="230"/>
      <c r="J114" s="230"/>
      <c r="K114" s="230"/>
      <c r="L114" s="230"/>
      <c r="M114" s="230"/>
      <c r="N114" s="230"/>
      <c r="O114" s="230"/>
      <c r="P114" s="230"/>
      <c r="Q114" s="230"/>
      <c r="R114" s="230"/>
      <c r="S114" s="230"/>
      <c r="T114" s="230"/>
      <c r="U114" s="230"/>
      <c r="V114" s="230"/>
      <c r="W114" s="231"/>
    </row>
    <row r="115" spans="1:23" ht="22.5" customHeight="1" thickBot="1" x14ac:dyDescent="0.25">
      <c r="A115" s="224"/>
      <c r="B115" s="225"/>
      <c r="C115" s="225"/>
      <c r="D115" s="225"/>
      <c r="E115" s="232" t="s">
        <v>77</v>
      </c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4"/>
    </row>
    <row r="116" spans="1:23" ht="22.5" customHeight="1" thickBot="1" x14ac:dyDescent="0.25">
      <c r="A116" s="235" t="s">
        <v>78</v>
      </c>
      <c r="B116" s="236"/>
      <c r="C116" s="236"/>
      <c r="D116" s="236"/>
      <c r="E116" s="237" t="s">
        <v>79</v>
      </c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8"/>
      <c r="U116" s="238"/>
      <c r="V116" s="238"/>
      <c r="W116" s="239"/>
    </row>
    <row r="117" spans="1:23" ht="13.5" thickBot="1" x14ac:dyDescent="0.25">
      <c r="A117" s="235" t="s">
        <v>80</v>
      </c>
      <c r="B117" s="236"/>
      <c r="C117" s="236"/>
      <c r="D117" s="236"/>
      <c r="E117" s="243" t="s">
        <v>81</v>
      </c>
      <c r="F117" s="244"/>
      <c r="G117" s="244"/>
      <c r="H117" s="244"/>
      <c r="I117" s="244"/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5"/>
    </row>
    <row r="118" spans="1:23" ht="28.5" customHeight="1" thickBot="1" x14ac:dyDescent="0.25">
      <c r="A118" s="235" t="s">
        <v>82</v>
      </c>
      <c r="B118" s="236"/>
      <c r="C118" s="236"/>
      <c r="D118" s="236"/>
      <c r="E118" s="243" t="s">
        <v>83</v>
      </c>
      <c r="F118" s="244"/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5"/>
    </row>
    <row r="119" spans="1:23" x14ac:dyDescent="0.2">
      <c r="A119" s="220" t="s">
        <v>84</v>
      </c>
      <c r="B119" s="221"/>
      <c r="C119" s="221"/>
      <c r="D119" s="221"/>
      <c r="E119" s="246" t="s">
        <v>85</v>
      </c>
      <c r="F119" s="247"/>
      <c r="G119" s="247"/>
      <c r="H119" s="247"/>
      <c r="I119" s="247"/>
      <c r="J119" s="247"/>
      <c r="K119" s="247"/>
      <c r="L119" s="247"/>
      <c r="M119" s="247"/>
      <c r="N119" s="247"/>
      <c r="O119" s="247"/>
      <c r="P119" s="247"/>
      <c r="Q119" s="247"/>
      <c r="R119" s="247"/>
      <c r="S119" s="247"/>
      <c r="T119" s="247"/>
      <c r="U119" s="247"/>
      <c r="V119" s="247"/>
      <c r="W119" s="248"/>
    </row>
    <row r="120" spans="1:23" x14ac:dyDescent="0.2">
      <c r="A120" s="222"/>
      <c r="B120" s="223"/>
      <c r="C120" s="223"/>
      <c r="D120" s="223"/>
      <c r="E120" s="249" t="s">
        <v>86</v>
      </c>
      <c r="F120" s="250"/>
      <c r="G120" s="250"/>
      <c r="H120" s="250"/>
      <c r="I120" s="250"/>
      <c r="J120" s="250"/>
      <c r="K120" s="250"/>
      <c r="L120" s="250"/>
      <c r="M120" s="250"/>
      <c r="N120" s="250"/>
      <c r="O120" s="250"/>
      <c r="P120" s="250"/>
      <c r="Q120" s="250"/>
      <c r="R120" s="250"/>
      <c r="S120" s="250"/>
      <c r="T120" s="250"/>
      <c r="U120" s="250"/>
      <c r="V120" s="250"/>
      <c r="W120" s="251"/>
    </row>
    <row r="121" spans="1:23" ht="13.5" thickBot="1" x14ac:dyDescent="0.25">
      <c r="A121" s="224"/>
      <c r="B121" s="225"/>
      <c r="C121" s="225"/>
      <c r="D121" s="225"/>
      <c r="E121" s="252" t="s">
        <v>87</v>
      </c>
      <c r="F121" s="253"/>
      <c r="G121" s="253"/>
      <c r="H121" s="253"/>
      <c r="I121" s="253"/>
      <c r="J121" s="253"/>
      <c r="K121" s="253"/>
      <c r="L121" s="253"/>
      <c r="M121" s="253"/>
      <c r="N121" s="253"/>
      <c r="O121" s="253"/>
      <c r="P121" s="253"/>
      <c r="Q121" s="253"/>
      <c r="R121" s="253"/>
      <c r="S121" s="253"/>
      <c r="T121" s="253"/>
      <c r="U121" s="253"/>
      <c r="V121" s="253"/>
      <c r="W121" s="254"/>
    </row>
    <row r="122" spans="1:23" ht="25.5" customHeight="1" x14ac:dyDescent="0.2">
      <c r="A122" s="220" t="s">
        <v>88</v>
      </c>
      <c r="B122" s="221"/>
      <c r="C122" s="221"/>
      <c r="D122" s="221"/>
      <c r="E122" s="226" t="s">
        <v>89</v>
      </c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7"/>
      <c r="R122" s="227"/>
      <c r="S122" s="227"/>
      <c r="T122" s="227"/>
      <c r="U122" s="227"/>
      <c r="V122" s="227"/>
      <c r="W122" s="228"/>
    </row>
    <row r="123" spans="1:23" x14ac:dyDescent="0.2">
      <c r="A123" s="222"/>
      <c r="B123" s="223"/>
      <c r="C123" s="223"/>
      <c r="D123" s="223"/>
      <c r="E123" s="229" t="s">
        <v>90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1"/>
    </row>
    <row r="124" spans="1:23" x14ac:dyDescent="0.2">
      <c r="A124" s="222"/>
      <c r="B124" s="223"/>
      <c r="C124" s="223"/>
      <c r="D124" s="223"/>
      <c r="E124" s="229" t="s">
        <v>91</v>
      </c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1"/>
    </row>
    <row r="125" spans="1:23" x14ac:dyDescent="0.2">
      <c r="A125" s="222"/>
      <c r="B125" s="223"/>
      <c r="C125" s="223"/>
      <c r="D125" s="223"/>
      <c r="E125" s="229" t="s">
        <v>92</v>
      </c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  <c r="P125" s="230"/>
      <c r="Q125" s="230"/>
      <c r="R125" s="230"/>
      <c r="S125" s="230"/>
      <c r="T125" s="230"/>
      <c r="U125" s="230"/>
      <c r="V125" s="230"/>
      <c r="W125" s="231"/>
    </row>
    <row r="126" spans="1:23" x14ac:dyDescent="0.2">
      <c r="A126" s="222"/>
      <c r="B126" s="223"/>
      <c r="C126" s="223"/>
      <c r="D126" s="223"/>
      <c r="E126" s="229" t="s">
        <v>93</v>
      </c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1"/>
    </row>
    <row r="127" spans="1:23" ht="13.5" thickBot="1" x14ac:dyDescent="0.25">
      <c r="A127" s="224"/>
      <c r="B127" s="225"/>
      <c r="C127" s="225"/>
      <c r="D127" s="225"/>
      <c r="E127" s="232" t="s">
        <v>94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4"/>
    </row>
    <row r="128" spans="1:23" x14ac:dyDescent="0.2">
      <c r="A128" s="220" t="s">
        <v>95</v>
      </c>
      <c r="B128" s="221"/>
      <c r="C128" s="221"/>
      <c r="D128" s="221"/>
      <c r="E128" s="246" t="s">
        <v>96</v>
      </c>
      <c r="F128" s="247"/>
      <c r="G128" s="247"/>
      <c r="H128" s="247"/>
      <c r="I128" s="247"/>
      <c r="J128" s="247"/>
      <c r="K128" s="247"/>
      <c r="L128" s="247"/>
      <c r="M128" s="247"/>
      <c r="N128" s="247"/>
      <c r="O128" s="247"/>
      <c r="P128" s="247"/>
      <c r="Q128" s="247"/>
      <c r="R128" s="247"/>
      <c r="S128" s="247"/>
      <c r="T128" s="247"/>
      <c r="U128" s="247"/>
      <c r="V128" s="247"/>
      <c r="W128" s="248"/>
    </row>
    <row r="129" spans="1:23" x14ac:dyDescent="0.2">
      <c r="A129" s="222"/>
      <c r="B129" s="223"/>
      <c r="C129" s="223"/>
      <c r="D129" s="223"/>
      <c r="E129" s="249" t="s">
        <v>97</v>
      </c>
      <c r="F129" s="250"/>
      <c r="G129" s="250"/>
      <c r="H129" s="250"/>
      <c r="I129" s="250"/>
      <c r="J129" s="250"/>
      <c r="K129" s="250"/>
      <c r="L129" s="250"/>
      <c r="M129" s="250"/>
      <c r="N129" s="250"/>
      <c r="O129" s="250"/>
      <c r="P129" s="250"/>
      <c r="Q129" s="250"/>
      <c r="R129" s="250"/>
      <c r="S129" s="250"/>
      <c r="T129" s="250"/>
      <c r="U129" s="250"/>
      <c r="V129" s="250"/>
      <c r="W129" s="251"/>
    </row>
    <row r="130" spans="1:23" ht="13.5" thickBot="1" x14ac:dyDescent="0.25">
      <c r="A130" s="224"/>
      <c r="B130" s="225"/>
      <c r="C130" s="225"/>
      <c r="D130" s="225"/>
      <c r="E130" s="252" t="s">
        <v>98</v>
      </c>
      <c r="F130" s="253"/>
      <c r="G130" s="253"/>
      <c r="H130" s="253"/>
      <c r="I130" s="253"/>
      <c r="J130" s="253"/>
      <c r="K130" s="253"/>
      <c r="L130" s="253"/>
      <c r="M130" s="253"/>
      <c r="N130" s="253"/>
      <c r="O130" s="253"/>
      <c r="P130" s="253"/>
      <c r="Q130" s="253"/>
      <c r="R130" s="253"/>
      <c r="S130" s="253"/>
      <c r="T130" s="253"/>
      <c r="U130" s="253"/>
      <c r="V130" s="253"/>
      <c r="W130" s="254"/>
    </row>
    <row r="131" spans="1:23" x14ac:dyDescent="0.2">
      <c r="A131" s="220" t="s">
        <v>99</v>
      </c>
      <c r="B131" s="221"/>
      <c r="C131" s="221"/>
      <c r="D131" s="221"/>
      <c r="E131" s="246" t="s">
        <v>100</v>
      </c>
      <c r="F131" s="247"/>
      <c r="G131" s="247"/>
      <c r="H131" s="247"/>
      <c r="I131" s="247"/>
      <c r="J131" s="247"/>
      <c r="K131" s="247"/>
      <c r="L131" s="247"/>
      <c r="M131" s="247"/>
      <c r="N131" s="247"/>
      <c r="O131" s="247"/>
      <c r="P131" s="247"/>
      <c r="Q131" s="247"/>
      <c r="R131" s="247"/>
      <c r="S131" s="247"/>
      <c r="T131" s="247"/>
      <c r="U131" s="247"/>
      <c r="V131" s="247"/>
      <c r="W131" s="248"/>
    </row>
    <row r="132" spans="1:23" x14ac:dyDescent="0.2">
      <c r="A132" s="222"/>
      <c r="B132" s="223"/>
      <c r="C132" s="223"/>
      <c r="D132" s="223"/>
      <c r="E132" s="249" t="s">
        <v>236</v>
      </c>
      <c r="F132" s="250"/>
      <c r="G132" s="250"/>
      <c r="H132" s="250"/>
      <c r="I132" s="250"/>
      <c r="J132" s="250"/>
      <c r="K132" s="250"/>
      <c r="L132" s="250"/>
      <c r="M132" s="250"/>
      <c r="N132" s="250"/>
      <c r="O132" s="250"/>
      <c r="P132" s="250"/>
      <c r="Q132" s="250"/>
      <c r="R132" s="250"/>
      <c r="S132" s="250"/>
      <c r="T132" s="250"/>
      <c r="U132" s="250"/>
      <c r="V132" s="250"/>
      <c r="W132" s="251"/>
    </row>
    <row r="133" spans="1:23" x14ac:dyDescent="0.2">
      <c r="A133" s="222"/>
      <c r="B133" s="223"/>
      <c r="C133" s="223"/>
      <c r="D133" s="223"/>
      <c r="E133" s="249" t="s">
        <v>101</v>
      </c>
      <c r="F133" s="250"/>
      <c r="G133" s="250"/>
      <c r="H133" s="250"/>
      <c r="I133" s="250"/>
      <c r="J133" s="250"/>
      <c r="K133" s="250"/>
      <c r="L133" s="250"/>
      <c r="M133" s="250"/>
      <c r="N133" s="250"/>
      <c r="O133" s="250"/>
      <c r="P133" s="250"/>
      <c r="Q133" s="250"/>
      <c r="R133" s="250"/>
      <c r="S133" s="250"/>
      <c r="T133" s="250"/>
      <c r="U133" s="250"/>
      <c r="V133" s="250"/>
      <c r="W133" s="251"/>
    </row>
    <row r="134" spans="1:23" x14ac:dyDescent="0.2">
      <c r="A134" s="222"/>
      <c r="B134" s="223"/>
      <c r="C134" s="223"/>
      <c r="D134" s="223"/>
      <c r="E134" s="249" t="s">
        <v>102</v>
      </c>
      <c r="F134" s="250"/>
      <c r="G134" s="250"/>
      <c r="H134" s="250"/>
      <c r="I134" s="250"/>
      <c r="J134" s="250"/>
      <c r="K134" s="250"/>
      <c r="L134" s="250"/>
      <c r="M134" s="250"/>
      <c r="N134" s="250"/>
      <c r="O134" s="250"/>
      <c r="P134" s="250"/>
      <c r="Q134" s="250"/>
      <c r="R134" s="250"/>
      <c r="S134" s="250"/>
      <c r="T134" s="250"/>
      <c r="U134" s="250"/>
      <c r="V134" s="250"/>
      <c r="W134" s="251"/>
    </row>
    <row r="135" spans="1:23" ht="13.5" thickBot="1" x14ac:dyDescent="0.25">
      <c r="A135" s="224"/>
      <c r="B135" s="225"/>
      <c r="C135" s="225"/>
      <c r="D135" s="225"/>
      <c r="E135" s="252" t="s">
        <v>103</v>
      </c>
      <c r="F135" s="253"/>
      <c r="G135" s="253"/>
      <c r="H135" s="253"/>
      <c r="I135" s="253"/>
      <c r="J135" s="253"/>
      <c r="K135" s="253"/>
      <c r="L135" s="253"/>
      <c r="M135" s="253"/>
      <c r="N135" s="253"/>
      <c r="O135" s="253"/>
      <c r="P135" s="253"/>
      <c r="Q135" s="253"/>
      <c r="R135" s="253"/>
      <c r="S135" s="253"/>
      <c r="T135" s="253"/>
      <c r="U135" s="253"/>
      <c r="V135" s="253"/>
      <c r="W135" s="254"/>
    </row>
    <row r="136" spans="1:23" x14ac:dyDescent="0.2">
      <c r="A136" s="26" t="s">
        <v>104</v>
      </c>
      <c r="B136" s="19"/>
      <c r="C136" s="227" t="s">
        <v>105</v>
      </c>
      <c r="D136" s="227"/>
      <c r="E136" s="25"/>
      <c r="G136" s="259"/>
      <c r="H136" s="259"/>
      <c r="I136" s="259"/>
      <c r="J136" s="259"/>
      <c r="K136" s="7"/>
      <c r="L136" s="7"/>
      <c r="M136" s="7"/>
      <c r="N136" s="7"/>
      <c r="O136" s="7"/>
      <c r="P136" s="7"/>
      <c r="Q136" s="25"/>
      <c r="R136" s="25"/>
      <c r="S136" s="2"/>
      <c r="T136" s="2"/>
      <c r="U136" s="2"/>
      <c r="V136" s="2"/>
    </row>
    <row r="137" spans="1:23" x14ac:dyDescent="0.2">
      <c r="A137" s="257" t="s">
        <v>106</v>
      </c>
      <c r="B137" s="257"/>
      <c r="C137" s="257"/>
      <c r="D137" s="257"/>
      <c r="E137" s="257"/>
      <c r="F137" s="257"/>
      <c r="G137" s="257"/>
      <c r="H137" s="257"/>
      <c r="I137" s="257"/>
      <c r="J137" s="257"/>
      <c r="K137" s="23"/>
      <c r="L137" s="23"/>
      <c r="M137" s="23"/>
      <c r="N137" s="23"/>
      <c r="O137" s="23"/>
      <c r="P137" s="23"/>
    </row>
    <row r="138" spans="1:23" x14ac:dyDescent="0.2">
      <c r="D138" s="257" t="s">
        <v>107</v>
      </c>
      <c r="E138" s="257"/>
      <c r="F138" s="24" t="s">
        <v>108</v>
      </c>
      <c r="G138" s="257"/>
      <c r="H138" s="257"/>
      <c r="I138" s="258"/>
      <c r="J138" s="258"/>
    </row>
    <row r="139" spans="1:23" x14ac:dyDescent="0.2">
      <c r="G139" s="257"/>
      <c r="H139" s="257"/>
      <c r="I139" s="257"/>
      <c r="J139" s="257"/>
    </row>
    <row r="140" spans="1:23" x14ac:dyDescent="0.2">
      <c r="E140" s="257"/>
      <c r="F140" s="257"/>
      <c r="G140" s="257"/>
      <c r="H140" s="257"/>
      <c r="I140" s="257"/>
      <c r="J140" s="257"/>
    </row>
    <row r="141" spans="1:23" x14ac:dyDescent="0.2">
      <c r="A141" s="26"/>
      <c r="B141" s="19"/>
      <c r="C141" s="26"/>
      <c r="D141" s="26"/>
      <c r="E141" s="26"/>
      <c r="F141" s="26"/>
      <c r="G141" s="26"/>
      <c r="H141" s="26"/>
      <c r="I141" s="26"/>
      <c r="J141" s="9"/>
      <c r="K141" s="9"/>
      <c r="L141" s="9"/>
      <c r="M141" s="9"/>
      <c r="N141" s="9"/>
      <c r="O141" s="9"/>
      <c r="P141" s="9"/>
      <c r="Q141" s="26"/>
      <c r="R141" s="26"/>
      <c r="S141" s="26"/>
      <c r="T141" s="26"/>
      <c r="U141" s="26"/>
      <c r="V141" s="26"/>
      <c r="W141" s="26"/>
    </row>
    <row r="142" spans="1:23" x14ac:dyDescent="0.2">
      <c r="A142" s="10"/>
    </row>
    <row r="143" spans="1:23" x14ac:dyDescent="0.2">
      <c r="A143" s="258" t="s">
        <v>109</v>
      </c>
      <c r="B143" s="258"/>
      <c r="C143" s="258"/>
      <c r="D143" s="258"/>
    </row>
    <row r="144" spans="1:23" x14ac:dyDescent="0.2">
      <c r="A144" s="10"/>
    </row>
    <row r="145" spans="1:23" x14ac:dyDescent="0.2">
      <c r="A145" s="23" t="s">
        <v>110</v>
      </c>
    </row>
    <row r="146" spans="1:23" x14ac:dyDescent="0.2">
      <c r="A146" s="11" t="s">
        <v>108</v>
      </c>
      <c r="B146" s="21"/>
    </row>
    <row r="147" spans="1:23" x14ac:dyDescent="0.2">
      <c r="A147" s="23" t="s">
        <v>111</v>
      </c>
    </row>
    <row r="148" spans="1:23" x14ac:dyDescent="0.2">
      <c r="A148" s="23" t="s">
        <v>112</v>
      </c>
    </row>
    <row r="149" spans="1:23" x14ac:dyDescent="0.2">
      <c r="A149" s="23" t="s">
        <v>113</v>
      </c>
    </row>
    <row r="150" spans="1:23" x14ac:dyDescent="0.2">
      <c r="A150" s="10"/>
    </row>
    <row r="151" spans="1:23" ht="25.5" x14ac:dyDescent="0.2">
      <c r="A151" s="10" t="s">
        <v>114</v>
      </c>
    </row>
    <row r="152" spans="1:23" x14ac:dyDescent="0.2">
      <c r="A152" s="29"/>
    </row>
    <row r="153" spans="1:23" x14ac:dyDescent="0.2">
      <c r="A153" s="29" t="s">
        <v>115</v>
      </c>
    </row>
    <row r="154" spans="1:23" x14ac:dyDescent="0.2">
      <c r="A154" s="30" t="s">
        <v>116</v>
      </c>
      <c r="B154" s="22"/>
    </row>
    <row r="155" spans="1:23" x14ac:dyDescent="0.2">
      <c r="A155" s="12"/>
      <c r="B155" s="22"/>
    </row>
    <row r="156" spans="1:23" x14ac:dyDescent="0.2">
      <c r="A156" s="255" t="s">
        <v>117</v>
      </c>
      <c r="B156" s="255"/>
      <c r="C156" s="255"/>
      <c r="D156" s="255"/>
      <c r="E156" s="255"/>
      <c r="F156" s="255"/>
      <c r="G156" s="255"/>
      <c r="H156" s="255"/>
      <c r="I156" s="255"/>
      <c r="J156" s="255"/>
      <c r="K156" s="255"/>
      <c r="L156" s="255"/>
      <c r="M156" s="255"/>
      <c r="N156" s="255"/>
      <c r="O156" s="255"/>
      <c r="P156" s="255"/>
      <c r="Q156" s="255"/>
      <c r="R156" s="255"/>
      <c r="S156" s="255"/>
      <c r="T156" s="255"/>
      <c r="U156" s="255"/>
      <c r="V156" s="255"/>
      <c r="W156" s="255"/>
    </row>
    <row r="157" spans="1:23" ht="37.5" customHeight="1" x14ac:dyDescent="0.2">
      <c r="A157" s="255" t="s">
        <v>118</v>
      </c>
      <c r="B157" s="255"/>
      <c r="C157" s="255"/>
      <c r="D157" s="255"/>
      <c r="E157" s="255"/>
      <c r="F157" s="255"/>
      <c r="G157" s="255"/>
      <c r="H157" s="255"/>
      <c r="I157" s="255"/>
      <c r="J157" s="255"/>
      <c r="K157" s="255"/>
      <c r="L157" s="255"/>
      <c r="M157" s="255"/>
      <c r="N157" s="255"/>
      <c r="O157" s="255"/>
      <c r="P157" s="255"/>
      <c r="Q157" s="255"/>
      <c r="R157" s="255"/>
      <c r="S157" s="255"/>
      <c r="T157" s="255"/>
      <c r="U157" s="255"/>
      <c r="V157" s="255"/>
      <c r="W157" s="255"/>
    </row>
    <row r="160" spans="1:23" ht="70.5" customHeight="1" x14ac:dyDescent="0.2">
      <c r="A160" s="256" t="s">
        <v>119</v>
      </c>
      <c r="B160" s="256"/>
      <c r="C160" s="256"/>
      <c r="D160" s="256"/>
      <c r="E160" s="256"/>
      <c r="F160" s="256"/>
      <c r="G160" s="256"/>
      <c r="H160" s="256"/>
      <c r="I160" s="256"/>
      <c r="J160" s="256"/>
      <c r="K160" s="256"/>
      <c r="L160" s="256"/>
      <c r="M160" s="256"/>
      <c r="N160" s="256"/>
      <c r="O160" s="256"/>
      <c r="P160" s="256"/>
      <c r="Q160" s="256"/>
      <c r="R160" s="256"/>
      <c r="S160" s="256"/>
      <c r="T160" s="256"/>
      <c r="U160" s="256"/>
      <c r="V160" s="256"/>
      <c r="W160" s="256"/>
    </row>
  </sheetData>
  <autoFilter ref="A13:AE83"/>
  <sortState ref="A44:AE57">
    <sortCondition ref="B44:B57"/>
  </sortState>
  <mergeCells count="113">
    <mergeCell ref="A157:W157"/>
    <mergeCell ref="A160:W160"/>
    <mergeCell ref="G139:H139"/>
    <mergeCell ref="I139:J139"/>
    <mergeCell ref="E140:H140"/>
    <mergeCell ref="I140:J140"/>
    <mergeCell ref="A143:D143"/>
    <mergeCell ref="A156:W156"/>
    <mergeCell ref="C136:D136"/>
    <mergeCell ref="G136:H136"/>
    <mergeCell ref="I136:J136"/>
    <mergeCell ref="A137:J137"/>
    <mergeCell ref="D138:E138"/>
    <mergeCell ref="G138:H138"/>
    <mergeCell ref="I138:J138"/>
    <mergeCell ref="A128:D130"/>
    <mergeCell ref="E128:W128"/>
    <mergeCell ref="E129:W129"/>
    <mergeCell ref="E130:W130"/>
    <mergeCell ref="A131:D135"/>
    <mergeCell ref="E131:W131"/>
    <mergeCell ref="E132:W132"/>
    <mergeCell ref="E133:W133"/>
    <mergeCell ref="E134:W134"/>
    <mergeCell ref="E135:W135"/>
    <mergeCell ref="A122:D127"/>
    <mergeCell ref="E122:W122"/>
    <mergeCell ref="E123:W123"/>
    <mergeCell ref="E124:W124"/>
    <mergeCell ref="E125:W125"/>
    <mergeCell ref="E126:W126"/>
    <mergeCell ref="E127:W127"/>
    <mergeCell ref="A117:D117"/>
    <mergeCell ref="E117:W117"/>
    <mergeCell ref="A118:D118"/>
    <mergeCell ref="E118:W118"/>
    <mergeCell ref="A119:D121"/>
    <mergeCell ref="E119:W119"/>
    <mergeCell ref="E120:W120"/>
    <mergeCell ref="E121:W121"/>
    <mergeCell ref="A113:D115"/>
    <mergeCell ref="E113:W113"/>
    <mergeCell ref="E114:W114"/>
    <mergeCell ref="E115:W115"/>
    <mergeCell ref="A116:D116"/>
    <mergeCell ref="E116:W116"/>
    <mergeCell ref="E107:W107"/>
    <mergeCell ref="E108:W108"/>
    <mergeCell ref="E109:W109"/>
    <mergeCell ref="E110:W110"/>
    <mergeCell ref="E111:W111"/>
    <mergeCell ref="E112:W112"/>
    <mergeCell ref="A100:D100"/>
    <mergeCell ref="E100:W100"/>
    <mergeCell ref="A101:D102"/>
    <mergeCell ref="E101:W101"/>
    <mergeCell ref="E102:W102"/>
    <mergeCell ref="A103:D112"/>
    <mergeCell ref="E103:W103"/>
    <mergeCell ref="E104:W104"/>
    <mergeCell ref="E105:W105"/>
    <mergeCell ref="E106:W106"/>
    <mergeCell ref="A97:D97"/>
    <mergeCell ref="E97:W97"/>
    <mergeCell ref="A98:D98"/>
    <mergeCell ref="E98:W98"/>
    <mergeCell ref="A99:D99"/>
    <mergeCell ref="E99:W99"/>
    <mergeCell ref="A93:W93"/>
    <mergeCell ref="A94:D94"/>
    <mergeCell ref="E94:W94"/>
    <mergeCell ref="A95:D95"/>
    <mergeCell ref="E95:W95"/>
    <mergeCell ref="A96:D96"/>
    <mergeCell ref="E96:W96"/>
    <mergeCell ref="A90:D90"/>
    <mergeCell ref="E90:W90"/>
    <mergeCell ref="A91:D91"/>
    <mergeCell ref="E91:W91"/>
    <mergeCell ref="G92:H92"/>
    <mergeCell ref="I92:J92"/>
    <mergeCell ref="A87:D87"/>
    <mergeCell ref="E87:W87"/>
    <mergeCell ref="A88:D88"/>
    <mergeCell ref="E88:W88"/>
    <mergeCell ref="A89:D89"/>
    <mergeCell ref="E89:W89"/>
    <mergeCell ref="G85:H85"/>
    <mergeCell ref="I85:J85"/>
    <mergeCell ref="A86:W86"/>
    <mergeCell ref="Q11:Q12"/>
    <mergeCell ref="R11:R12"/>
    <mergeCell ref="S11:S12"/>
    <mergeCell ref="T11:T12"/>
    <mergeCell ref="U11:U12"/>
    <mergeCell ref="V11:V12"/>
    <mergeCell ref="A2:W2"/>
    <mergeCell ref="A3:W3"/>
    <mergeCell ref="A5:W5"/>
    <mergeCell ref="A6:W6"/>
    <mergeCell ref="A7:Q7"/>
    <mergeCell ref="A8:R8"/>
    <mergeCell ref="A9:R9"/>
    <mergeCell ref="A10:R10"/>
    <mergeCell ref="A11:A12"/>
    <mergeCell ref="B11:B12"/>
    <mergeCell ref="C11:F11"/>
    <mergeCell ref="G11:G12"/>
    <mergeCell ref="H11:H12"/>
    <mergeCell ref="I11:I12"/>
    <mergeCell ref="J11:J12"/>
    <mergeCell ref="K11:P11"/>
    <mergeCell ref="W11:W12"/>
  </mergeCells>
  <hyperlinks>
    <hyperlink ref="A5" location="_ftn1" display="_ftn1"/>
    <hyperlink ref="A160" location="_ftnref1" display="_ftnref1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Лист1!_ftn1</vt:lpstr>
      <vt:lpstr>Лист1!_ftnref1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Мягков Сергей Геннадьевич</dc:creator>
  <cp:lastModifiedBy>Мягков Сергей Геннадьевич</cp:lastModifiedBy>
  <dcterms:created xsi:type="dcterms:W3CDTF">2018-07-30T09:54:38Z</dcterms:created>
  <dcterms:modified xsi:type="dcterms:W3CDTF">2018-08-29T08:15:25Z</dcterms:modified>
</cp:coreProperties>
</file>